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entshare3\JS-Data\WSB-CO\BPAC\Policy &amp; Program Communications Group\Communications Unit\Website Management\5. WARN (Worker Adjustment and Retraining Notification) Updates\2025\"/>
    </mc:Choice>
  </mc:AlternateContent>
  <xr:revisionPtr revIDLastSave="0" documentId="8_{0F66E874-9FAA-44B0-B0E5-125F5AF84368}" xr6:coauthVersionLast="47" xr6:coauthVersionMax="47" xr10:uidLastSave="{00000000-0000-0000-0000-000000000000}"/>
  <bookViews>
    <workbookView xWindow="-110" yWindow="-110" windowWidth="19420" windowHeight="10420" tabRatio="751" xr2:uid="{3EA4B9A5-CE9D-4ACF-B45F-4158810915D4}"/>
  </bookViews>
  <sheets>
    <sheet name="Index" sheetId="3" r:id="rId1"/>
    <sheet name="WARN Report Summary" sheetId="2" r:id="rId2"/>
    <sheet name="Detailed WARN Report " sheetId="1" r:id="rId3"/>
    <sheet name="Call Center Relocations Summary" sheetId="4" r:id="rId4"/>
    <sheet name="Call Center Relocations Report" sheetId="5" r:id="rId5"/>
    <sheet name="Industry List" sheetId="6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4" l="1"/>
  <c r="B8" i="4"/>
  <c r="B7" i="4"/>
  <c r="B6" i="4"/>
  <c r="B5" i="4"/>
  <c r="B4" i="4"/>
  <c r="B3" i="4"/>
  <c r="B4" i="2"/>
  <c r="B3" i="2"/>
  <c r="B5" i="2"/>
  <c r="B7" i="2"/>
  <c r="B8" i="2"/>
  <c r="B9" i="2"/>
</calcChain>
</file>

<file path=xl/sharedStrings.xml><?xml version="1.0" encoding="utf-8"?>
<sst xmlns="http://schemas.openxmlformats.org/spreadsheetml/2006/main" count="536" uniqueCount="233">
  <si>
    <t>County/Parish</t>
  </si>
  <si>
    <t>Company</t>
  </si>
  <si>
    <r>
      <rPr>
        <b/>
        <sz val="9"/>
        <color rgb="FF000000"/>
        <rFont val="Arial"/>
        <family val="2"/>
      </rPr>
      <t xml:space="preserve">Layoff/
</t>
    </r>
    <r>
      <rPr>
        <b/>
        <sz val="9"/>
        <color rgb="FF000000"/>
        <rFont val="Arial"/>
        <family val="2"/>
      </rPr>
      <t>Closure</t>
    </r>
  </si>
  <si>
    <r>
      <rPr>
        <b/>
        <sz val="9"/>
        <color rgb="FF000000"/>
        <rFont val="Arial"/>
        <family val="2"/>
      </rPr>
      <t xml:space="preserve">No. Of
</t>
    </r>
    <r>
      <rPr>
        <b/>
        <sz val="9"/>
        <color rgb="FF000000"/>
        <rFont val="Arial"/>
        <family val="2"/>
      </rPr>
      <t>Employees</t>
    </r>
  </si>
  <si>
    <t>Address</t>
  </si>
  <si>
    <t>Los Angeles County</t>
  </si>
  <si>
    <t>Layoff Permanent</t>
  </si>
  <si>
    <t>Notice
Date</t>
  </si>
  <si>
    <t>Effective 
Date</t>
  </si>
  <si>
    <t>Permanent Layoff</t>
  </si>
  <si>
    <t>Temporary Layoff</t>
  </si>
  <si>
    <t>Not Identified Layoff</t>
  </si>
  <si>
    <t>Permanent Closure</t>
  </si>
  <si>
    <t>Temporary Closure</t>
  </si>
  <si>
    <t>Not Identified Closure</t>
  </si>
  <si>
    <t>Total</t>
  </si>
  <si>
    <t>Report Summary</t>
  </si>
  <si>
    <t>Employees Affected</t>
  </si>
  <si>
    <t>WARN Report Summary</t>
  </si>
  <si>
    <t>Detailed WARN Report</t>
  </si>
  <si>
    <t>WARN Report Index</t>
  </si>
  <si>
    <r>
      <rPr>
        <b/>
        <sz val="14"/>
        <color theme="1"/>
        <rFont val="Calibri"/>
        <family val="2"/>
        <scheme val="minor"/>
      </rPr>
      <t>Warn Report Summary</t>
    </r>
    <r>
      <rPr>
        <sz val="11"/>
        <color theme="1"/>
        <rFont val="Calibri"/>
        <family val="2"/>
        <scheme val="minor"/>
      </rPr>
      <t xml:space="preserve">
Table spans cells A2 through B9. For more details about this summary, use Detailed WARN Report sheet.</t>
    </r>
  </si>
  <si>
    <t>Processed
Date</t>
  </si>
  <si>
    <t>Call Center Relocations Summary</t>
  </si>
  <si>
    <t>Call Center Relocations Report</t>
  </si>
  <si>
    <r>
      <rPr>
        <b/>
        <sz val="14"/>
        <color theme="1"/>
        <rFont val="Calibri"/>
        <family val="2"/>
        <scheme val="minor"/>
      </rPr>
      <t>Call Center Relocations Summary</t>
    </r>
    <r>
      <rPr>
        <sz val="11"/>
        <color theme="1"/>
        <rFont val="Calibri"/>
        <family val="2"/>
        <scheme val="minor"/>
      </rPr>
      <t xml:space="preserve">
Table spans cells A2 through B9. For more details about this summary, use Call Center Relocations Report sheet.</t>
    </r>
  </si>
  <si>
    <t>American General Life Insurance Company</t>
  </si>
  <si>
    <t>21650 Oxnard Street  Woodland Hills CA 91367</t>
  </si>
  <si>
    <t>This worksheet contains 5 sheets. The introductory page, WARN Report Summary, Detailed WARN Report, Call Center Relocations Summary, and Call Center Relocations Report. The second sheet provides an overview of the report according to layoff/closure/relocation types and related quantitative data. The third sheet displays a detailed summary report of affected companies by county. The fourth sheet provides an overview of the report specificially for call center relocations. The fifth sheet displays a detailed summary report of affected companies by county. This Daily WARN Report is updated every Tuesday and Thursday. Hyperlinks to the other 4 sheets can be found below in cell A3-A6.</t>
  </si>
  <si>
    <t>Related Industry</t>
  </si>
  <si>
    <t>11 Agriculture Forestry Fishing Hunting</t>
  </si>
  <si>
    <t>21 Mining Quarrying Oil and Gas Exraction</t>
  </si>
  <si>
    <t>22 Utilities</t>
  </si>
  <si>
    <t>23 Construction</t>
  </si>
  <si>
    <t>31-33 Manufacturing</t>
  </si>
  <si>
    <t>42 Wholesale Trade</t>
  </si>
  <si>
    <t>44-45 Retail Trade</t>
  </si>
  <si>
    <t>48-49 Transportation and Warehousing</t>
  </si>
  <si>
    <t>51 Information</t>
  </si>
  <si>
    <t>52 Finance and Insurance</t>
  </si>
  <si>
    <t>53 Real Estate and Rental Leasing</t>
  </si>
  <si>
    <t>54 Professional Scientific and Technical Services</t>
  </si>
  <si>
    <t>55 Management of Companies and Enterprises</t>
  </si>
  <si>
    <t>56 Administrative and Support and Waste Management and Remediation</t>
  </si>
  <si>
    <t>61 Educational Services</t>
  </si>
  <si>
    <t>62 Healthcare and Social Assistance</t>
  </si>
  <si>
    <t>71 Arts Entertainment and Recreation</t>
  </si>
  <si>
    <t>72 Accommodation and Food Services</t>
  </si>
  <si>
    <t>81 Other Services Except Public Administration</t>
  </si>
  <si>
    <t>92 Public Administration</t>
  </si>
  <si>
    <t>99 Unclassified</t>
  </si>
  <si>
    <t>N/A</t>
  </si>
  <si>
    <t>Alameda County</t>
  </si>
  <si>
    <t>Republic National Distributing Company</t>
  </si>
  <si>
    <t>Closure Permanent</t>
  </si>
  <si>
    <t>30825 Wiegman Road  Hayward CA 94544</t>
  </si>
  <si>
    <t>5100 Franklin Drive  Pleasanton CA 94588</t>
  </si>
  <si>
    <t>Santa Fe Springs Swap Meet</t>
  </si>
  <si>
    <t>Layoff Not known at this time</t>
  </si>
  <si>
    <t>13963 Alondra Blvd.  Santa Fe Springs CA 90670</t>
  </si>
  <si>
    <t>Pocino Foods Company</t>
  </si>
  <si>
    <t>14250 Lomitas Avenue  City of Industry CA 91746</t>
  </si>
  <si>
    <t>Young's Market Company, LLC dba Republic National Distributing Company</t>
  </si>
  <si>
    <t>2425 Saybrook Avenue  Los Angeles CA 90040</t>
  </si>
  <si>
    <t>Orange County</t>
  </si>
  <si>
    <t>Ford Design Studio</t>
  </si>
  <si>
    <t>3 Glen Bell Way  Irvine CA 92618</t>
  </si>
  <si>
    <t>Republic National Distributing Company (14352)</t>
  </si>
  <si>
    <t>14352 Franklin Ave  Tustin CA 92780</t>
  </si>
  <si>
    <t>Republic National Distributing Company (14402)</t>
  </si>
  <si>
    <t>14402 Franklin Ave  Tustin CA 92780</t>
  </si>
  <si>
    <t>San Bernardino County</t>
  </si>
  <si>
    <t>Republic National Distributing Company, LLC</t>
  </si>
  <si>
    <t>6711 Bickmore Ave  Chino CA 91710</t>
  </si>
  <si>
    <t>San Diego County</t>
  </si>
  <si>
    <t>Sharp HealthCare - 8695</t>
  </si>
  <si>
    <t>8695 Spectrum Center Blvd.  San Diego CA 92123</t>
  </si>
  <si>
    <t>Sharp HealthCare - 751</t>
  </si>
  <si>
    <t>751 Medical Center Court  Chula Vista CA 91911</t>
  </si>
  <si>
    <t>Sharp HealthCare - 250</t>
  </si>
  <si>
    <t>250 Prospect Place  Coronado CA 92118</t>
  </si>
  <si>
    <t>Sharp HealthCare - 5555</t>
  </si>
  <si>
    <t>5555 Grossmont Center Dr.  La Mesa CA 91942</t>
  </si>
  <si>
    <t>Sharp HealthCare - 7901</t>
  </si>
  <si>
    <t>7901 Frost Street  San Diego CA 92123</t>
  </si>
  <si>
    <t>Sharp HealthCare - 5651</t>
  </si>
  <si>
    <t>5651 Copley Dr., Suite A  San Diego CA 92111</t>
  </si>
  <si>
    <t>3602 Kurtz Street  San Diego CA 92110</t>
  </si>
  <si>
    <t>Coastal Trading Ventures</t>
  </si>
  <si>
    <t>10605 Jamacha Blvd  Spring Valley CA 91978</t>
  </si>
  <si>
    <t>Santa Clara County</t>
  </si>
  <si>
    <t>850 Jarvis Dr  Morgan Hill CA 95037</t>
  </si>
  <si>
    <t>Yolo County</t>
  </si>
  <si>
    <t>3620 Industrial Blvd.  West Sacramento CA 95691</t>
  </si>
  <si>
    <t>San Francisco County</t>
  </si>
  <si>
    <t>Cruise, LLC - 640 Cesar Chavez</t>
  </si>
  <si>
    <t>640 Cesar Chavez Street  \San Francisco CA 94124</t>
  </si>
  <si>
    <t>San Mateo County</t>
  </si>
  <si>
    <t>Cruise, LLC - 1201 Bryant</t>
  </si>
  <si>
    <t>1201 Bryant Street  San Francisco CA 94013</t>
  </si>
  <si>
    <t>Cruise, LLC - 840 W</t>
  </si>
  <si>
    <t>840 W California Avenue  Sunnyvale CA 94086</t>
  </si>
  <si>
    <t>Paramount Global (1575)</t>
  </si>
  <si>
    <t>1575 N. Gower Street  Los Angeles CA 90038</t>
  </si>
  <si>
    <t>Paramount Global (5555)</t>
  </si>
  <si>
    <t>5555 Melrose Avenue  Los Angeles CA 90038</t>
  </si>
  <si>
    <t>McDonald&amp;rsquo;s Restaurants of California, Inc.</t>
  </si>
  <si>
    <t>Closure Temporary</t>
  </si>
  <si>
    <t>341 S. Vermont Ave  Los Angeles CA 90029</t>
  </si>
  <si>
    <t>Intel Corporation (Robert Noyce Building)</t>
  </si>
  <si>
    <t>2200 Mission College Boulevard  Santa Clara CA 95054</t>
  </si>
  <si>
    <t>Intel Corporation (SC-1)</t>
  </si>
  <si>
    <t>3065 Bowers Avenue  Santa Clara CA 95054</t>
  </si>
  <si>
    <t>Intel Corporation (SC-2)</t>
  </si>
  <si>
    <t>Intel Corporation (SC-9)</t>
  </si>
  <si>
    <t>3601 Juliette Lane  Santa Clara CA 95054</t>
  </si>
  <si>
    <t>Intel Corporation (SC-11)</t>
  </si>
  <si>
    <t>2191 Laurelwood Rd  Santa Clara CA 95054</t>
  </si>
  <si>
    <t>Intel Corporation (SC-12)</t>
  </si>
  <si>
    <t>3600 Juliette Lane  Santa Clara CA 95054</t>
  </si>
  <si>
    <t>T. Marzetti</t>
  </si>
  <si>
    <t>876 Yosemite Drive  Milpitas CA 95035</t>
  </si>
  <si>
    <t>Activision Blizzard</t>
  </si>
  <si>
    <t>16215 Alton Pkwy  Irvine CA 92618</t>
  </si>
  <si>
    <t>Sacramento County</t>
  </si>
  <si>
    <t>Intel Corporation</t>
  </si>
  <si>
    <t>1900 Prairie City Rd  Folsom CA 95630</t>
  </si>
  <si>
    <t>Best Buy Health</t>
  </si>
  <si>
    <t>2200 Faraday Ave, Ste. 100  Carlsbad CA 92008</t>
  </si>
  <si>
    <t>Kaiser Foundation Hospitals</t>
  </si>
  <si>
    <t>5820 Owens Dr.  Pleasanton CA 94588</t>
  </si>
  <si>
    <t>74 N. Pasadena Ave.  Pasadena CA 91103</t>
  </si>
  <si>
    <t>Solano County</t>
  </si>
  <si>
    <t>1617 Broadway St.  Vallejo CA 94590</t>
  </si>
  <si>
    <t>University of Southern California</t>
  </si>
  <si>
    <t>3551 Trousdale Pkwy  Los Angeles CA 90089</t>
  </si>
  <si>
    <t>Levy</t>
  </si>
  <si>
    <t>135 N Grand Ave.  Los Angeles CA 90012</t>
  </si>
  <si>
    <t>Pacira BioSciences, Inc.</t>
  </si>
  <si>
    <t>10450 Science Center Dr  San Diego CA 92121</t>
  </si>
  <si>
    <t>Quixote Studio Services (1011)</t>
  </si>
  <si>
    <t>1011 N Fuller Ave  West Hollywood CA 90046</t>
  </si>
  <si>
    <t>Quixote Studio Services (10252)</t>
  </si>
  <si>
    <t>10252 Norris Avenue  Pacoima CA 91331</t>
  </si>
  <si>
    <t>Quixote Studio Services (12137)</t>
  </si>
  <si>
    <t>12137 Montague Street  Pacoima CA 91331</t>
  </si>
  <si>
    <t>Quixote Studio Services (10262)</t>
  </si>
  <si>
    <t>10262 Norris Ave  Pacoima CA 91331</t>
  </si>
  <si>
    <t>Quixote Studio Services (11473)</t>
  </si>
  <si>
    <t>11473 Penrose St  Sun Valley CA 91352</t>
  </si>
  <si>
    <t>Quixote Studio Services (14002)</t>
  </si>
  <si>
    <t>14002 Balboa Blvd  Sylmar CA 91342</t>
  </si>
  <si>
    <t>Quixote Studio Services (13334)</t>
  </si>
  <si>
    <t>13334 Ralston Ave  Sylmar CA 91342</t>
  </si>
  <si>
    <t>LMB Mortgage Services, Inc. dba LowerMyBills.com</t>
  </si>
  <si>
    <t>12181 Bluff Creek Drive, Suite 250  Playa Vista CA 90094</t>
  </si>
  <si>
    <t>Intel Corporation (Robert Noyce)</t>
  </si>
  <si>
    <t>3601 Juliette Lane  Santa Clara CA 95054-1513</t>
  </si>
  <si>
    <t>GSC Logistics, Inc.</t>
  </si>
  <si>
    <t>555 Maritime Street, Building 512  Oakland CA 94607</t>
  </si>
  <si>
    <t>GSC National Transportation, Inc</t>
  </si>
  <si>
    <t>530 Water Street, 5th Floor  Oakland CA 94607</t>
  </si>
  <si>
    <t>All-Rite Leasing, Inc.</t>
  </si>
  <si>
    <t>950 South Coast Drive, Suite 110  Costa Mesa CA 92626</t>
  </si>
  <si>
    <t>Quanex Homeshield LLC</t>
  </si>
  <si>
    <t>13611 Santa Ana Avenue  Fontana CA 92337</t>
  </si>
  <si>
    <t>(3909) San Diego LGBT Community Center</t>
  </si>
  <si>
    <t>3909 Center St  San Diego CA 92103</t>
  </si>
  <si>
    <t>(1640) San Diego LGBT Community Center</t>
  </si>
  <si>
    <t>1640 Broadway  San Diego CA 92101</t>
  </si>
  <si>
    <t>(1045) San Diego LGBT Community Center</t>
  </si>
  <si>
    <t>1045 11th Ave.  San Diego CA 92101</t>
  </si>
  <si>
    <t>(3636) San Diego LGBT Community Center</t>
  </si>
  <si>
    <t>3636 5th Ave., Suite 300  San Diego CA 92103</t>
  </si>
  <si>
    <t>(3878) San Diego LGBT Community Center</t>
  </si>
  <si>
    <t>3878 Old Town Ave.  San Diego CA 92110</t>
  </si>
  <si>
    <t>(514) San Diego LGBT Community Center</t>
  </si>
  <si>
    <t>514 Pennsylvania Ave.  San Diego CA 92103</t>
  </si>
  <si>
    <t>(1807) San Diego LGBT Community Center</t>
  </si>
  <si>
    <t>1807 Robinson Ave., Suite 106  San Diego CA 92103</t>
  </si>
  <si>
    <t>(3851) San Diego LGBT Community Center</t>
  </si>
  <si>
    <t>3851 Rosecrans St.  San Diego CA 92110</t>
  </si>
  <si>
    <t>(1180) San Diego LGBT Community Center</t>
  </si>
  <si>
    <t>1180 3rd Ave., Suite C1  Chula Vista CA 91911</t>
  </si>
  <si>
    <t>(3045) San Diego LGBT Community Center</t>
  </si>
  <si>
    <t>3045 Beyer Blvd., Suite D-101  San Diego CA 92104</t>
  </si>
  <si>
    <t>(134) San Diego LGBT Community Center</t>
  </si>
  <si>
    <t>134 Grapevine Rd.  Vista CA 92083</t>
  </si>
  <si>
    <t>(520) San Diego LGBT Community Center</t>
  </si>
  <si>
    <t>520 N. Coast Hwy., Suite 102  Oceanside CA 92054</t>
  </si>
  <si>
    <t>(460) San Diego LGBT Community Center</t>
  </si>
  <si>
    <t>460 Magnolia Ave., Suite 100,  El Cajon CA 92020</t>
  </si>
  <si>
    <t>(131) San Diego LGBT Community Center</t>
  </si>
  <si>
    <t>131 Avocado Ave.  El Cajon CA 92020</t>
  </si>
  <si>
    <t>Planned Parenthood Mar Monte, Inc.</t>
  </si>
  <si>
    <t>1691 The Alameda  San Jose CA 95126</t>
  </si>
  <si>
    <r>
      <t xml:space="preserve">WARN REPORT - 01/01/2023 - 07/16/2025
</t>
    </r>
    <r>
      <rPr>
        <sz val="12"/>
        <rFont val="Calibri"/>
        <family val="2"/>
        <scheme val="minor"/>
      </rPr>
      <t>A detailed WARN summary by county and filtered according to processed date. Table Spans cells A2 through H3.</t>
    </r>
  </si>
  <si>
    <t>Gatan, Inc.</t>
  </si>
  <si>
    <t>5794 W. Las Positas Blvd.  Pleasanton CA 94588</t>
  </si>
  <si>
    <t>Contra Costa County</t>
  </si>
  <si>
    <t>Corteva Agriscience</t>
  </si>
  <si>
    <t>901 Loveridge Road  Pittsburg CA 94565</t>
  </si>
  <si>
    <t>Blue Shield of California - Oakland</t>
  </si>
  <si>
    <t>601 12th Street  Oakland CA 94607</t>
  </si>
  <si>
    <t>El Dorado County</t>
  </si>
  <si>
    <t>Blue Shield of California - Town Center, Building C</t>
  </si>
  <si>
    <t>4203 Town Center Blvd, Building C  El Dorado CA 95762</t>
  </si>
  <si>
    <t>Blue shield of California - Town Center, Building B</t>
  </si>
  <si>
    <t>4205 Town Center Blvd. Building B  El Dorado CA 95762</t>
  </si>
  <si>
    <t>Blue Shield of California - Long Beach</t>
  </si>
  <si>
    <t>3840 Kilroy Airport Way  Long Beach CA 90806</t>
  </si>
  <si>
    <t>Blue Shield of California - Woodland Hills</t>
  </si>
  <si>
    <t>6300 Canoga Avenue  Woodland Hills CA 91367</t>
  </si>
  <si>
    <t>Blue Shield of California - Rancho Cordova</t>
  </si>
  <si>
    <t>3300 Zinfandel Drive  Rancho Cordova CA 95670</t>
  </si>
  <si>
    <t>Blue Shield of California - San Diego</t>
  </si>
  <si>
    <t>3131 Camino Del Rio, SUite #1300  San Diego CA 92108</t>
  </si>
  <si>
    <t>San Joaquin County</t>
  </si>
  <si>
    <t>Blue Shield of California - Lodi</t>
  </si>
  <si>
    <t>3021 Reynolds Ranch Parkway  Lodi CA 95240</t>
  </si>
  <si>
    <t>Shasta County</t>
  </si>
  <si>
    <t>Blue Shield of California - Redding</t>
  </si>
  <si>
    <t>4700 Bechelli Lane  Redding CA 96002</t>
  </si>
  <si>
    <t>Kaiser Foundation Hospitals - Pleasanton</t>
  </si>
  <si>
    <t>Kaiser Foundation Hospitals - Pasadena</t>
  </si>
  <si>
    <t>393 E. Walnut St.  Pasadena CA 91188</t>
  </si>
  <si>
    <t>Paramount Global</t>
  </si>
  <si>
    <t>1575 N. Gower Street  Los Angeles CA 90028</t>
  </si>
  <si>
    <t>International Paper Company</t>
  </si>
  <si>
    <t>6211 Descanso Ave.  Buena Park CA 90620</t>
  </si>
  <si>
    <t>Mental Health Association of San Francisco</t>
  </si>
  <si>
    <t>870 Market Street, #658  San Francisco CA 94102</t>
  </si>
  <si>
    <r>
      <t xml:space="preserve">WARN REPORT - </t>
    </r>
    <r>
      <rPr>
        <b/>
        <sz val="12"/>
        <rFont val="Calibri"/>
        <family val="2"/>
        <scheme val="minor"/>
      </rPr>
      <t>07/01/25 to 07/16/2025</t>
    </r>
    <r>
      <rPr>
        <b/>
        <sz val="16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A detailed WARN summary by county and filtered according to processed date. Table Spans cells A2 through I95.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</si>
</sst>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[$-10436]#,##0;\(#,##0\)"/>
    <numFmt numFmtId="165" formatCode="m/d/yy;@"/>
    <numFmt numFmtId="166" formatCode="mm/dd/yy;@"/>
  </numFmts>
  <fonts count="15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Arial"/>
      <family val="2"/>
    </font>
    <font>
      <sz val="12"/>
      <name val="Calibri"/>
      <family val="2"/>
      <scheme val="minor"/>
    </font>
    <font>
      <sz val="8"/>
      <color rgb="FF000000"/>
      <name val="Arial"/>
      <family val="2"/>
    </font>
    <font>
      <sz val="8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/>
      <top/>
      <bottom style="thick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0" tint="-0.34998626667073579"/>
      </right>
      <top/>
      <bottom style="thin">
        <color theme="1" tint="0.499984740745262"/>
      </bottom>
      <diagonal/>
    </border>
    <border>
      <left style="thin">
        <color rgb="FFA9A9A9"/>
      </left>
      <right style="thin">
        <color rgb="FF000000"/>
      </right>
      <top style="thin">
        <color rgb="FFA9A9A9"/>
      </top>
      <bottom style="thin">
        <color rgb="FFA9A9A9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5" fillId="0" borderId="3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left" wrapText="1" readingOrder="1"/>
    </xf>
    <xf numFmtId="0" fontId="0" fillId="0" borderId="0" xfId="0" applyAlignment="1">
      <alignment horizontal="left"/>
    </xf>
    <xf numFmtId="0" fontId="11" fillId="3" borderId="1" xfId="0" applyFont="1" applyFill="1" applyBorder="1" applyAlignment="1">
      <alignment vertical="top" wrapText="1" readingOrder="1"/>
    </xf>
    <xf numFmtId="0" fontId="11" fillId="3" borderId="2" xfId="0" applyFont="1" applyFill="1" applyBorder="1" applyAlignment="1">
      <alignment vertical="top" wrapText="1" readingOrder="1"/>
    </xf>
    <xf numFmtId="164" fontId="11" fillId="3" borderId="2" xfId="0" applyNumberFormat="1" applyFont="1" applyFill="1" applyBorder="1" applyAlignment="1">
      <alignment vertical="top" wrapText="1" readingOrder="1"/>
    </xf>
    <xf numFmtId="0" fontId="11" fillId="3" borderId="6" xfId="0" applyFont="1" applyFill="1" applyBorder="1" applyAlignment="1">
      <alignment vertical="top" wrapText="1" readingOrder="1"/>
    </xf>
    <xf numFmtId="165" fontId="0" fillId="0" borderId="0" xfId="0" applyNumberFormat="1" applyAlignment="1">
      <alignment horizontal="left"/>
    </xf>
    <xf numFmtId="165" fontId="11" fillId="3" borderId="2" xfId="0" applyNumberFormat="1" applyFont="1" applyFill="1" applyBorder="1" applyAlignment="1">
      <alignment vertical="top" wrapText="1" readingOrder="1"/>
    </xf>
    <xf numFmtId="0" fontId="0" fillId="0" borderId="0" xfId="0" applyAlignment="1">
      <alignment horizontal="left" wrapText="1"/>
    </xf>
    <xf numFmtId="3" fontId="3" fillId="0" borderId="0" xfId="1" applyNumberFormat="1" applyFont="1" applyFill="1" applyBorder="1" applyAlignment="1">
      <alignment horizontal="left"/>
    </xf>
    <xf numFmtId="0" fontId="5" fillId="0" borderId="0" xfId="2" applyBorder="1" applyAlignment="1">
      <alignment horizontal="left"/>
    </xf>
    <xf numFmtId="0" fontId="8" fillId="0" borderId="0" xfId="3" applyAlignment="1">
      <alignment horizontal="left"/>
    </xf>
    <xf numFmtId="0" fontId="4" fillId="0" borderId="0" xfId="0" applyFont="1" applyAlignment="1">
      <alignment horizontal="left" wrapText="1" readingOrder="1"/>
    </xf>
    <xf numFmtId="0" fontId="4" fillId="0" borderId="0" xfId="0" applyFont="1" applyAlignment="1">
      <alignment wrapText="1" readingOrder="1"/>
    </xf>
    <xf numFmtId="0" fontId="5" fillId="0" borderId="0" xfId="2" applyBorder="1" applyAlignment="1">
      <alignment horizontal="left" wrapText="1"/>
    </xf>
    <xf numFmtId="0" fontId="3" fillId="0" borderId="0" xfId="0" applyFont="1" applyAlignment="1">
      <alignment wrapText="1" readingOrder="1"/>
    </xf>
    <xf numFmtId="165" fontId="0" fillId="0" borderId="0" xfId="0" applyNumberFormat="1"/>
    <xf numFmtId="0" fontId="1" fillId="2" borderId="4" xfId="0" applyFont="1" applyFill="1" applyBorder="1" applyAlignment="1">
      <alignment wrapText="1" readingOrder="1"/>
    </xf>
    <xf numFmtId="165" fontId="1" fillId="2" borderId="4" xfId="0" applyNumberFormat="1" applyFont="1" applyFill="1" applyBorder="1" applyAlignment="1">
      <alignment wrapText="1" readingOrder="1"/>
    </xf>
    <xf numFmtId="0" fontId="1" fillId="2" borderId="5" xfId="0" applyFont="1" applyFill="1" applyBorder="1" applyAlignment="1">
      <alignment wrapText="1" readingOrder="1"/>
    </xf>
    <xf numFmtId="1" fontId="0" fillId="0" borderId="0" xfId="0" applyNumberFormat="1"/>
    <xf numFmtId="1" fontId="4" fillId="0" borderId="0" xfId="0" applyNumberFormat="1" applyFont="1" applyAlignment="1">
      <alignment wrapText="1" readingOrder="1"/>
    </xf>
    <xf numFmtId="1" fontId="3" fillId="0" borderId="0" xfId="1" applyNumberFormat="1" applyFont="1" applyFill="1" applyBorder="1" applyAlignment="1"/>
    <xf numFmtId="0" fontId="9" fillId="0" borderId="0" xfId="2" applyFont="1" applyBorder="1" applyAlignment="1">
      <alignment vertical="center" wrapText="1"/>
    </xf>
    <xf numFmtId="0" fontId="11" fillId="0" borderId="0" xfId="0" applyFont="1" applyAlignment="1">
      <alignment vertical="top" wrapText="1" readingOrder="1"/>
    </xf>
    <xf numFmtId="164" fontId="11" fillId="0" borderId="0" xfId="0" applyNumberFormat="1" applyFont="1" applyAlignment="1">
      <alignment vertical="top" wrapText="1" readingOrder="1"/>
    </xf>
    <xf numFmtId="0" fontId="13" fillId="0" borderId="0" xfId="0" applyFont="1" applyAlignment="1">
      <alignment vertical="top" wrapText="1" readingOrder="1"/>
    </xf>
    <xf numFmtId="0" fontId="1" fillId="2" borderId="0" xfId="0" applyFont="1" applyFill="1" applyAlignment="1">
      <alignment horizontal="left" wrapText="1" readingOrder="1"/>
    </xf>
    <xf numFmtId="165" fontId="1" fillId="2" borderId="0" xfId="0" applyNumberFormat="1" applyFont="1" applyFill="1" applyAlignment="1">
      <alignment horizontal="left" wrapText="1" readingOrder="1"/>
    </xf>
    <xf numFmtId="166" fontId="11" fillId="0" borderId="0" xfId="0" applyNumberFormat="1" applyFont="1" applyAlignment="1">
      <alignment horizontal="center" vertical="top" wrapText="1" readingOrder="1"/>
    </xf>
    <xf numFmtId="0" fontId="14" fillId="0" borderId="0" xfId="0" applyFont="1" applyAlignment="1">
      <alignment vertical="top" wrapText="1" readingOrder="1"/>
    </xf>
    <xf numFmtId="166" fontId="14" fillId="0" borderId="0" xfId="0" applyNumberFormat="1" applyFont="1" applyAlignment="1">
      <alignment horizontal="center" vertical="top" wrapText="1" readingOrder="1"/>
    </xf>
    <xf numFmtId="164" fontId="14" fillId="0" borderId="0" xfId="0" applyNumberFormat="1" applyFont="1" applyAlignment="1">
      <alignment vertical="top" wrapText="1" readingOrder="1"/>
    </xf>
  </cellXfs>
  <cellStyles count="4">
    <cellStyle name="Comma" xfId="1" builtinId="3"/>
    <cellStyle name="Heading 1" xfId="2" builtinId="16" customBuiltin="1"/>
    <cellStyle name="Hyperlink" xfId="3" builtinId="8"/>
    <cellStyle name="Normal" xfId="0" builtinId="0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solid">
          <fgColor rgb="FFF0F0F0"/>
          <bgColor rgb="FFF0F0F0"/>
        </patternFill>
      </fill>
      <alignment horizontal="general" vertical="top" textRotation="0" wrapText="1" indent="0" justifyLastLine="0" shrinkToFit="0" readingOrder="1"/>
      <border diagonalUp="0" diagonalDown="0" outline="0">
        <left style="thin">
          <color rgb="FFA9A9A9"/>
        </left>
        <right style="thin">
          <color rgb="FF000000"/>
        </right>
        <top style="thin">
          <color rgb="FFA9A9A9"/>
        </top>
        <bottom style="thin">
          <color rgb="FFA9A9A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4" formatCode="[$-10436]#,##0;\(#,##0\)"/>
      <fill>
        <patternFill patternType="solid">
          <fgColor rgb="FFF0F0F0"/>
          <bgColor rgb="FFF0F0F0"/>
        </patternFill>
      </fill>
      <alignment horizontal="general" vertical="top" textRotation="0" wrapText="1" indent="0" justifyLastLine="0" shrinkToFit="0" readingOrder="1"/>
      <border diagonalUp="0" diagonalDown="0" outline="0">
        <left style="thin">
          <color rgb="FFA9A9A9"/>
        </left>
        <right style="thin">
          <color rgb="FFA9A9A9"/>
        </right>
        <top style="thin">
          <color rgb="FFA9A9A9"/>
        </top>
        <bottom style="thin">
          <color rgb="FFA9A9A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solid">
          <fgColor rgb="FFF0F0F0"/>
          <bgColor rgb="FFF0F0F0"/>
        </patternFill>
      </fill>
      <alignment horizontal="general" vertical="top" textRotation="0" wrapText="1" indent="0" justifyLastLine="0" shrinkToFit="0" readingOrder="1"/>
      <border diagonalUp="0" diagonalDown="0" outline="0">
        <left style="thin">
          <color rgb="FFA9A9A9"/>
        </left>
        <right style="thin">
          <color rgb="FFA9A9A9"/>
        </right>
        <top style="thin">
          <color rgb="FFA9A9A9"/>
        </top>
        <bottom style="thin">
          <color rgb="FFA9A9A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solid">
          <fgColor rgb="FFF0F0F0"/>
          <bgColor rgb="FFF0F0F0"/>
        </patternFill>
      </fill>
      <alignment horizontal="general" vertical="top" textRotation="0" wrapText="1" indent="0" justifyLastLine="0" shrinkToFit="0" readingOrder="1"/>
      <border diagonalUp="0" diagonalDown="0" outline="0">
        <left style="thin">
          <color rgb="FFA9A9A9"/>
        </left>
        <right style="thin">
          <color rgb="FFA9A9A9"/>
        </right>
        <top style="thin">
          <color rgb="FFA9A9A9"/>
        </top>
        <bottom style="thin">
          <color rgb="FFA9A9A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5" formatCode="m/d/yy;@"/>
      <fill>
        <patternFill patternType="solid">
          <fgColor rgb="FFFFFFFF"/>
          <bgColor rgb="FFFFFFFF"/>
        </patternFill>
      </fill>
      <alignment horizontal="general" vertical="top" textRotation="0" wrapText="1" indent="0" justifyLastLine="0" shrinkToFit="0" readingOrder="1"/>
      <border diagonalUp="0" diagonalDown="0" outline="0">
        <left style="thin">
          <color rgb="FFA9A9A9"/>
        </left>
        <right style="thin">
          <color rgb="FFA9A9A9"/>
        </right>
        <top style="thin">
          <color rgb="FFA9A9A9"/>
        </top>
        <bottom style="thin">
          <color rgb="FFA9A9A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5" formatCode="m/d/yy;@"/>
      <fill>
        <patternFill patternType="solid">
          <fgColor rgb="FFF0F0F0"/>
          <bgColor rgb="FFF0F0F0"/>
        </patternFill>
      </fill>
      <alignment horizontal="general" vertical="top" textRotation="0" wrapText="1" indent="0" justifyLastLine="0" shrinkToFit="0" readingOrder="1"/>
      <border diagonalUp="0" diagonalDown="0" outline="0">
        <left style="thin">
          <color rgb="FFA9A9A9"/>
        </left>
        <right style="thin">
          <color rgb="FFA9A9A9"/>
        </right>
        <top style="thin">
          <color rgb="FFA9A9A9"/>
        </top>
        <bottom style="thin">
          <color rgb="FFA9A9A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5" formatCode="m/d/yy;@"/>
      <fill>
        <patternFill patternType="solid">
          <fgColor rgb="FFF0F0F0"/>
          <bgColor rgb="FFF0F0F0"/>
        </patternFill>
      </fill>
      <alignment horizontal="general" vertical="top" textRotation="0" wrapText="1" indent="0" justifyLastLine="0" shrinkToFit="0" readingOrder="1"/>
      <border diagonalUp="0" diagonalDown="0" outline="0">
        <left style="thin">
          <color rgb="FFA9A9A9"/>
        </left>
        <right style="thin">
          <color rgb="FFA9A9A9"/>
        </right>
        <top style="thin">
          <color rgb="FFA9A9A9"/>
        </top>
        <bottom style="thin">
          <color rgb="FFA9A9A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solid">
          <fgColor rgb="FFF0F0F0"/>
          <bgColor rgb="FFF0F0F0"/>
        </patternFill>
      </fill>
      <alignment horizontal="general" vertical="top" textRotation="0" wrapText="1" indent="0" justifyLastLine="0" shrinkToFit="0" readingOrder="1"/>
      <border diagonalUp="0" diagonalDown="0" outline="0">
        <left style="thin">
          <color rgb="FF000000"/>
        </left>
        <right style="thin">
          <color rgb="FFA9A9A9"/>
        </right>
        <top style="thin">
          <color rgb="FFA9A9A9"/>
        </top>
        <bottom style="thin">
          <color rgb="FFA9A9A9"/>
        </bottom>
      </border>
    </dxf>
    <dxf>
      <border outline="0">
        <top style="thin">
          <color rgb="FFA9A9A9"/>
        </top>
      </border>
    </dxf>
    <dxf>
      <border outline="0">
        <top style="thin">
          <color theme="1" tint="0.499984740745262"/>
        </top>
        <bottom style="thin">
          <color rgb="FFA9A9A9"/>
        </bottom>
      </border>
    </dxf>
    <dxf>
      <alignment horizontal="general" textRotation="0" indent="0" justifyLastLine="0" shrinkToFit="0"/>
    </dxf>
    <dxf>
      <border outline="0">
        <bottom style="thin">
          <color theme="1" tint="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fill>
        <patternFill patternType="solid">
          <fgColor indexed="64"/>
          <bgColor theme="8" tint="0.39997558519241921"/>
        </patternFill>
      </fill>
      <alignment horizontal="general" vertical="bottom" textRotation="0" wrapText="1" indent="0" justifyLastLine="0" shrinkToFit="0" readingOrder="1"/>
      <border diagonalUp="0" diagonalDown="0" outline="0">
        <left style="thin">
          <color theme="1" tint="0.499984740745262"/>
        </left>
        <right style="thin">
          <color theme="1" tint="0.499984740745262"/>
        </right>
        <top/>
        <bottom/>
      </border>
    </dxf>
    <dxf>
      <font>
        <b/>
      </font>
      <numFmt numFmtId="1" formatCode="0"/>
      <alignment horizontal="general" vertical="bottom" textRotation="0" wrapText="0" indent="0" justifyLastLine="0" shrinkToFit="0" readingOrder="0"/>
    </dxf>
    <dxf>
      <font>
        <b/>
      </font>
      <alignment horizontal="general" vertical="bottom" textRotation="0" indent="0" justifyLastLine="0" shrinkToFit="0"/>
    </dxf>
    <dxf>
      <font>
        <b/>
        <family val="2"/>
      </font>
      <alignment horizontal="general" vertical="bottom" textRotation="0" indent="0" justifyLastLine="0" shrinkToFit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bottom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fill>
        <patternFill patternType="none">
          <fgColor rgb="FFF0F0F0"/>
          <bgColor auto="1"/>
        </patternFill>
      </fill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4" formatCode="[$-10436]#,##0;\(#,##0\)"/>
      <fill>
        <patternFill patternType="none">
          <fgColor rgb="FFFFFFFF"/>
          <bgColor auto="1"/>
        </patternFill>
      </fill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4" formatCode="[$-10436]#,##0;\(#,##0\)"/>
      <fill>
        <patternFill patternType="none">
          <fgColor rgb="FFFFFFFF"/>
          <bgColor auto="1"/>
        </patternFill>
      </fill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none">
          <fgColor rgb="FFFFFFFF"/>
          <bgColor auto="1"/>
        </patternFill>
      </fill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none">
          <fgColor rgb="FFFFFFFF"/>
          <bgColor auto="1"/>
        </patternFill>
      </fill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6" formatCode="mm/dd/yy;@"/>
      <fill>
        <patternFill patternType="none">
          <fgColor rgb="FFFFFFFF"/>
          <bgColor auto="1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6" formatCode="mm/dd/yy;@"/>
      <fill>
        <patternFill patternType="none">
          <fgColor rgb="FFFFFFFF"/>
          <bgColor auto="1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6" formatCode="mm/dd/yy;@"/>
      <fill>
        <patternFill patternType="none">
          <fgColor rgb="FFFFFFFF"/>
          <bgColor auto="1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none">
          <fgColor rgb="FFFFFFFF"/>
          <bgColor auto="1"/>
        </patternFill>
      </fill>
      <alignment horizontal="general" vertical="top" textRotation="0" wrapText="1" indent="0" justifyLastLine="0" shrinkToFit="0" readingOrder="1"/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fill>
        <patternFill patternType="solid">
          <fgColor indexed="64"/>
          <bgColor theme="8" tint="0.39997558519241921"/>
        </patternFill>
      </fill>
      <alignment horizontal="left" vertical="bottom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/>
      </font>
      <numFmt numFmtId="3" formatCode="#,##0"/>
      <alignment horizontal="left" vertical="bottom" textRotation="0" wrapText="0" indent="0" justifyLastLine="0" shrinkToFit="0" readingOrder="0"/>
    </dxf>
    <dxf>
      <font>
        <b/>
      </font>
      <alignment horizontal="left" vertical="bottom" textRotation="0" indent="0" justifyLastLine="0" shrinkToFit="0"/>
    </dxf>
    <dxf>
      <font>
        <b/>
        <family val="2"/>
      </font>
      <alignment horizontal="left" vertical="bottom" textRotation="0" indent="0" justifyLastLine="0" shrinkToFit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bottom" textRotation="0" wrapText="1" indent="0" justifyLastLine="0" shrinkToFit="0" readingOrder="1"/>
    </dxf>
    <dxf>
      <fill>
        <patternFill>
          <bgColor rgb="FFFFF9E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</dxfs>
  <tableStyles count="1" defaultTableStyle="TableStyleMedium2" defaultPivotStyle="PivotStyleLight16">
    <tableStyle name="Table Style 1" pivot="0" count="4" xr9:uid="{E032CDFB-9495-468F-A247-2B198DE9A9C9}">
      <tableStyleElement type="wholeTable" dxfId="35"/>
      <tableStyleElement type="headerRow" dxfId="34"/>
      <tableStyleElement type="firstColumn" dxfId="33"/>
      <tableStyleElement type="secondRowStripe" dxfId="32"/>
    </tableStyle>
  </tableStyles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E651B3D-87EE-436C-B33F-C1564840D30D}" name="WarnReportSummary" displayName="WarnReportSummary" ref="A2:B9" totalsRowShown="0" headerRowDxfId="31" dataDxfId="30">
  <autoFilter ref="A2:B9" xr:uid="{BE651B3D-87EE-436C-B33F-C1564840D30D}">
    <filterColumn colId="0" hiddenButton="1"/>
    <filterColumn colId="1" hiddenButton="1"/>
  </autoFilter>
  <tableColumns count="2">
    <tableColumn id="1" xr3:uid="{27E39F38-3125-453D-8079-314461C0A408}" name="Report Summary" dataDxfId="29"/>
    <tableColumn id="2" xr3:uid="{BC59C82C-A192-4C58-973D-25AB492E21BC}" name="Total" dataDxfId="28"/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F69E8FD-21FF-4B81-951D-D7EC70F8E5F9}" name="DetailedWarnReport" displayName="DetailedWarnReport" ref="A2:I95" totalsRowShown="0" headerRowDxfId="27" dataDxfId="26">
  <autoFilter ref="A2:I95" xr:uid="{1F69E8FD-21FF-4B81-951D-D7EC70F8E5F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3E60720E-46D7-48F7-AF17-837D42D08A11}" name="County/Parish" dataDxfId="25"/>
    <tableColumn id="2" xr3:uid="{058DED91-D77E-48B6-A71D-06D4A25AA391}" name="Notice_x000a_Date" dataDxfId="24"/>
    <tableColumn id="3" xr3:uid="{C6D12265-C94C-4E06-8034-3C717447E155}" name="Processed_x000a_Date" dataDxfId="23"/>
    <tableColumn id="4" xr3:uid="{B3ED9634-5328-42A8-B322-3BC02B1B09B6}" name="Effective _x000a_Date" dataDxfId="22"/>
    <tableColumn id="5" xr3:uid="{9D38EF5A-DEC2-4452-98D6-CF4FB3342379}" name="Company" dataDxfId="21"/>
    <tableColumn id="6" xr3:uid="{211DDDC0-B68A-4CB6-AB53-3FF3E63F26A0}" name="Layoff/_x000a_Closure" dataDxfId="20"/>
    <tableColumn id="7" xr3:uid="{5A996A7E-F604-41CE-AC0B-D6BC2FB09F5A}" name="No. Of_x000a_Employees" dataDxfId="19"/>
    <tableColumn id="11" xr3:uid="{6BB24B8B-7A22-4DE0-B907-BC4F68AE8678}" name="Address" dataDxfId="18"/>
    <tableColumn id="8" xr3:uid="{695F1FD1-01CF-43F8-8B40-37D320A0AC01}" name="Related Industry" dataDxfId="17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F857455-102B-41F0-9DB8-08071462B64C}" name="WarnReportSummary4" displayName="WarnReportSummary4" ref="A2:B9" totalsRowShown="0" headerRowDxfId="16" dataDxfId="15">
  <autoFilter ref="A2:B9" xr:uid="{DF857455-102B-41F0-9DB8-08071462B64C}"/>
  <tableColumns count="2">
    <tableColumn id="1" xr3:uid="{7D5034A2-8981-4525-8010-A304365D61D5}" name="Report Summary" dataDxfId="14"/>
    <tableColumn id="2" xr3:uid="{F106BE85-BE1E-41C8-B668-C1078087555A}" name="Total" dataDxfId="13">
      <calculatedColumnFormula>SUM('Call Center Relocations Report'!G:G)</calculatedColumnFormula>
    </tableColumn>
  </tableColumns>
  <tableStyleInfo name="Table Style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63F80D9-D8E8-4178-A1D5-3F5E9D795F02}" name="DetailedWarnReport5" displayName="DetailedWarnReport5" ref="A2:H3" totalsRowShown="0" headerRowDxfId="12" dataDxfId="10" headerRowBorderDxfId="11" tableBorderDxfId="9" totalsRowBorderDxfId="8">
  <autoFilter ref="A2:H3" xr:uid="{663F80D9-D8E8-4178-A1D5-3F5E9D795F02}"/>
  <tableColumns count="8">
    <tableColumn id="1" xr3:uid="{A92120E9-090A-4E03-A02A-363337C6392A}" name="County/Parish" dataDxfId="7"/>
    <tableColumn id="2" xr3:uid="{6F08B984-14BF-4F52-BD4A-F48C70AFC598}" name="Notice_x000a_Date" dataDxfId="6"/>
    <tableColumn id="3" xr3:uid="{7E94F109-E7BF-4C50-A7C2-B05AC99C17FF}" name="Processed_x000a_Date" dataDxfId="5"/>
    <tableColumn id="4" xr3:uid="{FB8BBDCA-0A80-4A93-9A0A-B14720442F25}" name="Effective _x000a_Date" dataDxfId="4"/>
    <tableColumn id="5" xr3:uid="{29992FBC-533D-4E83-8184-2141F2C09083}" name="Company" dataDxfId="3"/>
    <tableColumn id="6" xr3:uid="{21D3B5F0-E244-4456-9B22-8E25D9D11520}" name="Layoff/_x000a_Closure" dataDxfId="2"/>
    <tableColumn id="7" xr3:uid="{5BBC704D-4E8C-47EF-A22E-107AF2F128AB}" name="No. Of_x000a_Employees" dataDxfId="1"/>
    <tableColumn id="8" xr3:uid="{8306F0FC-7A2C-4421-B961-EC0F57D41613}" name="Addres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1DFFF-02D2-4572-95F5-BB3221952133}">
  <dimension ref="A1:A6"/>
  <sheetViews>
    <sheetView tabSelected="1" workbookViewId="0"/>
  </sheetViews>
  <sheetFormatPr defaultColWidth="8.7265625" defaultRowHeight="14.5" x14ac:dyDescent="0.35"/>
  <cols>
    <col min="1" max="1" width="73.08984375" style="3" bestFit="1" customWidth="1"/>
  </cols>
  <sheetData>
    <row r="1" spans="1:1" ht="130.5" x14ac:dyDescent="0.35">
      <c r="A1" s="10" t="s">
        <v>28</v>
      </c>
    </row>
    <row r="2" spans="1:1" ht="21" x14ac:dyDescent="0.5">
      <c r="A2" s="12" t="s">
        <v>20</v>
      </c>
    </row>
    <row r="3" spans="1:1" x14ac:dyDescent="0.35">
      <c r="A3" s="13" t="s">
        <v>18</v>
      </c>
    </row>
    <row r="4" spans="1:1" x14ac:dyDescent="0.35">
      <c r="A4" s="13" t="s">
        <v>19</v>
      </c>
    </row>
    <row r="5" spans="1:1" x14ac:dyDescent="0.35">
      <c r="A5" s="13" t="s">
        <v>23</v>
      </c>
    </row>
    <row r="6" spans="1:1" x14ac:dyDescent="0.35">
      <c r="A6" s="13" t="s">
        <v>24</v>
      </c>
    </row>
  </sheetData>
  <hyperlinks>
    <hyperlink ref="A3" location="'WARN Report Summary'!A1" display="WARN Report Summary" xr:uid="{789D8205-5239-4171-800C-B6CFE7AA57D4}"/>
    <hyperlink ref="A4" location="'Detailed WARN Report '!A1" display="Detailed WARN Report" xr:uid="{6D556104-3B32-46D7-B53E-AF18BDF69EAC}"/>
    <hyperlink ref="A5" location="'Call Center Relocations Summary'!A1" display="Call Center Relocations Summary" xr:uid="{7F7B3905-4A0D-4E5B-8ECA-CCF80AAFB3FC}"/>
    <hyperlink ref="A6" location="'Call Center Relocations Report'!A1" display="Call Center Relocations Report" xr:uid="{FFB30282-F6D3-46AB-A7D2-311C08EE8D2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2896D-8AFB-4FFC-957E-910308F3BC0C}">
  <dimension ref="A1:B9"/>
  <sheetViews>
    <sheetView workbookViewId="0"/>
  </sheetViews>
  <sheetFormatPr defaultColWidth="8.7265625" defaultRowHeight="14.5" x14ac:dyDescent="0.35"/>
  <cols>
    <col min="1" max="1" width="27.81640625" style="3" bestFit="1" customWidth="1"/>
    <col min="2" max="2" width="5.36328125" style="3" bestFit="1" customWidth="1"/>
  </cols>
  <sheetData>
    <row r="1" spans="1:2" ht="76.5" x14ac:dyDescent="0.35">
      <c r="A1" s="10" t="s">
        <v>21</v>
      </c>
    </row>
    <row r="2" spans="1:2" x14ac:dyDescent="0.35">
      <c r="A2" s="14" t="s">
        <v>16</v>
      </c>
      <c r="B2" s="15" t="s">
        <v>15</v>
      </c>
    </row>
    <row r="3" spans="1:2" x14ac:dyDescent="0.35">
      <c r="A3" s="2" t="s">
        <v>17</v>
      </c>
      <c r="B3" s="11">
        <f>SUM('Detailed WARN Report '!G:G)</f>
        <v>6375</v>
      </c>
    </row>
    <row r="4" spans="1:2" x14ac:dyDescent="0.35">
      <c r="A4" s="2" t="s">
        <v>9</v>
      </c>
      <c r="B4" s="11">
        <f>COUNTIF('Detailed WARN Report '!F:F,"Layoff Permanent")</f>
        <v>73</v>
      </c>
    </row>
    <row r="5" spans="1:2" x14ac:dyDescent="0.35">
      <c r="A5" s="2" t="s">
        <v>10</v>
      </c>
      <c r="B5" s="11">
        <f>COUNTIF('Detailed WARN Report '!F:F,"Layoff Temporary")</f>
        <v>0</v>
      </c>
    </row>
    <row r="6" spans="1:2" x14ac:dyDescent="0.35">
      <c r="A6" s="2" t="s">
        <v>11</v>
      </c>
      <c r="B6" s="11">
        <v>1</v>
      </c>
    </row>
    <row r="7" spans="1:2" x14ac:dyDescent="0.35">
      <c r="A7" s="2" t="s">
        <v>12</v>
      </c>
      <c r="B7" s="11">
        <f>COUNTIF('Detailed WARN Report '!F:F,"Closure Permanent")</f>
        <v>17</v>
      </c>
    </row>
    <row r="8" spans="1:2" x14ac:dyDescent="0.35">
      <c r="A8" s="2" t="s">
        <v>13</v>
      </c>
      <c r="B8" s="11">
        <f>COUNTIF('Detailed WARN Report '!F:F,"Closure Temporary")</f>
        <v>2</v>
      </c>
    </row>
    <row r="9" spans="1:2" x14ac:dyDescent="0.35">
      <c r="A9" s="2" t="s">
        <v>14</v>
      </c>
      <c r="B9" s="11">
        <f>COUNTIF('Detailed WARN Report '!F:F,"Closure Not Identified")</f>
        <v>0</v>
      </c>
    </row>
  </sheetData>
  <phoneticPr fontId="10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7117B-AC46-45AC-B2F3-AE611FA82488}">
  <dimension ref="A1:I95"/>
  <sheetViews>
    <sheetView zoomScaleNormal="100" workbookViewId="0"/>
  </sheetViews>
  <sheetFormatPr defaultColWidth="30" defaultRowHeight="14.5" x14ac:dyDescent="0.35"/>
  <cols>
    <col min="1" max="1" width="28.90625" style="3" bestFit="1" customWidth="1"/>
    <col min="2" max="2" width="6.453125" style="8" bestFit="1" customWidth="1"/>
    <col min="3" max="3" width="9.26953125" style="8" bestFit="1" customWidth="1"/>
    <col min="4" max="4" width="7.90625" style="8" bestFit="1" customWidth="1"/>
    <col min="5" max="5" width="49.453125" style="10" bestFit="1" customWidth="1"/>
    <col min="6" max="6" width="18.90625" style="3" bestFit="1" customWidth="1"/>
    <col min="7" max="7" width="9.81640625" style="3" customWidth="1"/>
    <col min="8" max="8" width="38.36328125" style="3" bestFit="1" customWidth="1"/>
    <col min="9" max="9" width="47.7265625" style="3" bestFit="1" customWidth="1"/>
  </cols>
  <sheetData>
    <row r="1" spans="1:9" ht="100" x14ac:dyDescent="0.35">
      <c r="A1" s="16" t="s">
        <v>232</v>
      </c>
      <c r="E1" s="3"/>
    </row>
    <row r="2" spans="1:9" ht="24" x14ac:dyDescent="0.35">
      <c r="A2" s="29" t="s">
        <v>0</v>
      </c>
      <c r="B2" s="30" t="s">
        <v>7</v>
      </c>
      <c r="C2" s="30" t="s">
        <v>22</v>
      </c>
      <c r="D2" s="30" t="s">
        <v>8</v>
      </c>
      <c r="E2" s="29" t="s">
        <v>1</v>
      </c>
      <c r="F2" s="29" t="s">
        <v>2</v>
      </c>
      <c r="G2" s="29" t="s">
        <v>3</v>
      </c>
      <c r="H2" s="29" t="s">
        <v>4</v>
      </c>
      <c r="I2" s="29" t="s">
        <v>29</v>
      </c>
    </row>
    <row r="3" spans="1:9" x14ac:dyDescent="0.35">
      <c r="A3" s="26" t="s">
        <v>52</v>
      </c>
      <c r="B3" s="31">
        <v>45839</v>
      </c>
      <c r="C3" s="31">
        <v>45839</v>
      </c>
      <c r="D3" s="31">
        <v>45902</v>
      </c>
      <c r="E3" s="26" t="s">
        <v>53</v>
      </c>
      <c r="F3" s="26" t="s">
        <v>54</v>
      </c>
      <c r="G3" s="27">
        <v>104</v>
      </c>
      <c r="H3" s="26" t="s">
        <v>55</v>
      </c>
      <c r="I3" s="28" t="s">
        <v>35</v>
      </c>
    </row>
    <row r="4" spans="1:9" x14ac:dyDescent="0.35">
      <c r="A4" s="26" t="s">
        <v>5</v>
      </c>
      <c r="B4" s="31">
        <v>45839</v>
      </c>
      <c r="C4" s="31">
        <v>45839</v>
      </c>
      <c r="D4" s="31">
        <v>45839</v>
      </c>
      <c r="E4" s="26" t="s">
        <v>57</v>
      </c>
      <c r="F4" s="26" t="s">
        <v>58</v>
      </c>
      <c r="G4" s="27">
        <v>109</v>
      </c>
      <c r="H4" s="26" t="s">
        <v>59</v>
      </c>
      <c r="I4" s="28" t="s">
        <v>35</v>
      </c>
    </row>
    <row r="5" spans="1:9" x14ac:dyDescent="0.35">
      <c r="A5" s="26" t="s">
        <v>5</v>
      </c>
      <c r="B5" s="31">
        <v>45835</v>
      </c>
      <c r="C5" s="31">
        <v>45839</v>
      </c>
      <c r="D5" s="31">
        <v>45895</v>
      </c>
      <c r="E5" s="26" t="s">
        <v>60</v>
      </c>
      <c r="F5" s="26" t="s">
        <v>54</v>
      </c>
      <c r="G5" s="27">
        <v>124</v>
      </c>
      <c r="H5" s="26" t="s">
        <v>61</v>
      </c>
      <c r="I5" s="28" t="s">
        <v>36</v>
      </c>
    </row>
    <row r="6" spans="1:9" x14ac:dyDescent="0.35">
      <c r="A6" s="26" t="s">
        <v>5</v>
      </c>
      <c r="B6" s="31">
        <v>45839</v>
      </c>
      <c r="C6" s="31">
        <v>45839</v>
      </c>
      <c r="D6" s="31">
        <v>45902</v>
      </c>
      <c r="E6" s="26" t="s">
        <v>62</v>
      </c>
      <c r="F6" s="26" t="s">
        <v>54</v>
      </c>
      <c r="G6" s="27">
        <v>176</v>
      </c>
      <c r="H6" s="26" t="s">
        <v>63</v>
      </c>
      <c r="I6" s="28" t="s">
        <v>34</v>
      </c>
    </row>
    <row r="7" spans="1:9" x14ac:dyDescent="0.35">
      <c r="A7" s="26" t="s">
        <v>64</v>
      </c>
      <c r="B7" s="31">
        <v>45838</v>
      </c>
      <c r="C7" s="31">
        <v>45839</v>
      </c>
      <c r="D7" s="31">
        <v>45900</v>
      </c>
      <c r="E7" s="26" t="s">
        <v>65</v>
      </c>
      <c r="F7" s="26" t="s">
        <v>54</v>
      </c>
      <c r="G7" s="27">
        <v>263</v>
      </c>
      <c r="H7" s="26" t="s">
        <v>66</v>
      </c>
      <c r="I7" s="28" t="s">
        <v>35</v>
      </c>
    </row>
    <row r="8" spans="1:9" x14ac:dyDescent="0.35">
      <c r="A8" s="26" t="s">
        <v>64</v>
      </c>
      <c r="B8" s="31">
        <v>45839</v>
      </c>
      <c r="C8" s="31">
        <v>45839</v>
      </c>
      <c r="D8" s="31">
        <v>45902</v>
      </c>
      <c r="E8" s="26" t="s">
        <v>67</v>
      </c>
      <c r="F8" s="26" t="s">
        <v>54</v>
      </c>
      <c r="G8" s="27">
        <v>79</v>
      </c>
      <c r="H8" s="26" t="s">
        <v>68</v>
      </c>
      <c r="I8" s="28" t="s">
        <v>41</v>
      </c>
    </row>
    <row r="9" spans="1:9" x14ac:dyDescent="0.35">
      <c r="A9" s="26" t="s">
        <v>64</v>
      </c>
      <c r="B9" s="31">
        <v>45839</v>
      </c>
      <c r="C9" s="31">
        <v>45839</v>
      </c>
      <c r="D9" s="31">
        <v>45902</v>
      </c>
      <c r="E9" s="26" t="s">
        <v>69</v>
      </c>
      <c r="F9" s="26" t="s">
        <v>54</v>
      </c>
      <c r="G9" s="27">
        <v>561</v>
      </c>
      <c r="H9" s="26" t="s">
        <v>70</v>
      </c>
      <c r="I9" s="28" t="s">
        <v>35</v>
      </c>
    </row>
    <row r="10" spans="1:9" x14ac:dyDescent="0.35">
      <c r="A10" s="26" t="s">
        <v>71</v>
      </c>
      <c r="B10" s="31">
        <v>45839</v>
      </c>
      <c r="C10" s="31">
        <v>45839</v>
      </c>
      <c r="D10" s="31">
        <v>45902</v>
      </c>
      <c r="E10" s="26" t="s">
        <v>72</v>
      </c>
      <c r="F10" s="26" t="s">
        <v>54</v>
      </c>
      <c r="G10" s="27">
        <v>238</v>
      </c>
      <c r="H10" s="26" t="s">
        <v>73</v>
      </c>
      <c r="I10" s="28" t="s">
        <v>35</v>
      </c>
    </row>
    <row r="11" spans="1:9" x14ac:dyDescent="0.35">
      <c r="A11" s="26" t="s">
        <v>74</v>
      </c>
      <c r="B11" s="31">
        <v>45838</v>
      </c>
      <c r="C11" s="31">
        <v>45839</v>
      </c>
      <c r="D11" s="31">
        <v>45902</v>
      </c>
      <c r="E11" s="26" t="s">
        <v>75</v>
      </c>
      <c r="F11" s="26" t="s">
        <v>6</v>
      </c>
      <c r="G11" s="27">
        <v>244</v>
      </c>
      <c r="H11" s="26" t="s">
        <v>76</v>
      </c>
      <c r="I11" s="28" t="s">
        <v>35</v>
      </c>
    </row>
    <row r="12" spans="1:9" x14ac:dyDescent="0.35">
      <c r="A12" s="26" t="s">
        <v>74</v>
      </c>
      <c r="B12" s="31">
        <v>45838</v>
      </c>
      <c r="C12" s="31">
        <v>45839</v>
      </c>
      <c r="D12" s="31">
        <v>45902</v>
      </c>
      <c r="E12" s="26" t="s">
        <v>77</v>
      </c>
      <c r="F12" s="26" t="s">
        <v>6</v>
      </c>
      <c r="G12" s="27">
        <v>34</v>
      </c>
      <c r="H12" s="26" t="s">
        <v>78</v>
      </c>
      <c r="I12" s="28" t="s">
        <v>45</v>
      </c>
    </row>
    <row r="13" spans="1:9" x14ac:dyDescent="0.35">
      <c r="A13" s="26" t="s">
        <v>74</v>
      </c>
      <c r="B13" s="31">
        <v>45838</v>
      </c>
      <c r="C13" s="31">
        <v>45839</v>
      </c>
      <c r="D13" s="31">
        <v>45902</v>
      </c>
      <c r="E13" s="26" t="s">
        <v>79</v>
      </c>
      <c r="F13" s="26" t="s">
        <v>6</v>
      </c>
      <c r="G13" s="27">
        <v>1</v>
      </c>
      <c r="H13" s="26" t="s">
        <v>80</v>
      </c>
      <c r="I13" s="28" t="s">
        <v>45</v>
      </c>
    </row>
    <row r="14" spans="1:9" x14ac:dyDescent="0.35">
      <c r="A14" s="26" t="s">
        <v>74</v>
      </c>
      <c r="B14" s="31">
        <v>45838</v>
      </c>
      <c r="C14" s="31">
        <v>45839</v>
      </c>
      <c r="D14" s="31">
        <v>45902</v>
      </c>
      <c r="E14" s="26" t="s">
        <v>81</v>
      </c>
      <c r="F14" s="26" t="s">
        <v>6</v>
      </c>
      <c r="G14" s="27">
        <v>40</v>
      </c>
      <c r="H14" s="26" t="s">
        <v>82</v>
      </c>
      <c r="I14" s="28" t="s">
        <v>45</v>
      </c>
    </row>
    <row r="15" spans="1:9" x14ac:dyDescent="0.35">
      <c r="A15" s="26" t="s">
        <v>74</v>
      </c>
      <c r="B15" s="31">
        <v>45838</v>
      </c>
      <c r="C15" s="31">
        <v>45839</v>
      </c>
      <c r="D15" s="31">
        <v>45902</v>
      </c>
      <c r="E15" s="26" t="s">
        <v>83</v>
      </c>
      <c r="F15" s="26" t="s">
        <v>6</v>
      </c>
      <c r="G15" s="27">
        <v>62</v>
      </c>
      <c r="H15" s="26" t="s">
        <v>84</v>
      </c>
      <c r="I15" s="28" t="s">
        <v>45</v>
      </c>
    </row>
    <row r="16" spans="1:9" x14ac:dyDescent="0.35">
      <c r="A16" s="26" t="s">
        <v>74</v>
      </c>
      <c r="B16" s="31">
        <v>45838</v>
      </c>
      <c r="C16" s="31">
        <v>45839</v>
      </c>
      <c r="D16" s="31">
        <v>45902</v>
      </c>
      <c r="E16" s="26" t="s">
        <v>85</v>
      </c>
      <c r="F16" s="26" t="s">
        <v>6</v>
      </c>
      <c r="G16" s="27">
        <v>13</v>
      </c>
      <c r="H16" s="26" t="s">
        <v>86</v>
      </c>
      <c r="I16" s="28" t="s">
        <v>45</v>
      </c>
    </row>
    <row r="17" spans="1:9" x14ac:dyDescent="0.35">
      <c r="A17" s="26" t="s">
        <v>52</v>
      </c>
      <c r="B17" s="31">
        <v>45839</v>
      </c>
      <c r="C17" s="31">
        <v>45840</v>
      </c>
      <c r="D17" s="31">
        <v>45902</v>
      </c>
      <c r="E17" s="26" t="s">
        <v>53</v>
      </c>
      <c r="F17" s="26" t="s">
        <v>54</v>
      </c>
      <c r="G17" s="27">
        <v>226</v>
      </c>
      <c r="H17" s="26" t="s">
        <v>56</v>
      </c>
      <c r="I17" s="28" t="s">
        <v>45</v>
      </c>
    </row>
    <row r="18" spans="1:9" x14ac:dyDescent="0.35">
      <c r="A18" s="26" t="s">
        <v>74</v>
      </c>
      <c r="B18" s="31">
        <v>45839</v>
      </c>
      <c r="C18" s="31">
        <v>45840</v>
      </c>
      <c r="D18" s="31">
        <v>45902</v>
      </c>
      <c r="E18" s="26" t="s">
        <v>62</v>
      </c>
      <c r="F18" s="26" t="s">
        <v>54</v>
      </c>
      <c r="G18" s="27">
        <v>80</v>
      </c>
      <c r="H18" s="26" t="s">
        <v>87</v>
      </c>
      <c r="I18" s="28" t="s">
        <v>35</v>
      </c>
    </row>
    <row r="19" spans="1:9" x14ac:dyDescent="0.35">
      <c r="A19" s="26" t="s">
        <v>74</v>
      </c>
      <c r="B19" s="31">
        <v>45840</v>
      </c>
      <c r="C19" s="31">
        <v>45840</v>
      </c>
      <c r="D19" s="31">
        <v>45907</v>
      </c>
      <c r="E19" s="26" t="s">
        <v>88</v>
      </c>
      <c r="F19" s="26" t="s">
        <v>6</v>
      </c>
      <c r="G19" s="27">
        <v>74</v>
      </c>
      <c r="H19" s="26" t="s">
        <v>89</v>
      </c>
      <c r="I19" s="28" t="s">
        <v>41</v>
      </c>
    </row>
    <row r="20" spans="1:9" x14ac:dyDescent="0.35">
      <c r="A20" s="26" t="s">
        <v>90</v>
      </c>
      <c r="B20" s="31">
        <v>45839</v>
      </c>
      <c r="C20" s="31">
        <v>45840</v>
      </c>
      <c r="D20" s="31">
        <v>45902</v>
      </c>
      <c r="E20" s="26" t="s">
        <v>53</v>
      </c>
      <c r="F20" s="26" t="s">
        <v>54</v>
      </c>
      <c r="G20" s="27">
        <v>156</v>
      </c>
      <c r="H20" s="26" t="s">
        <v>91</v>
      </c>
      <c r="I20" s="28" t="s">
        <v>35</v>
      </c>
    </row>
    <row r="21" spans="1:9" x14ac:dyDescent="0.35">
      <c r="A21" s="26" t="s">
        <v>92</v>
      </c>
      <c r="B21" s="31">
        <v>45839</v>
      </c>
      <c r="C21" s="31">
        <v>45840</v>
      </c>
      <c r="D21" s="31">
        <v>45902</v>
      </c>
      <c r="E21" s="26" t="s">
        <v>62</v>
      </c>
      <c r="F21" s="26" t="s">
        <v>54</v>
      </c>
      <c r="G21" s="27">
        <v>136</v>
      </c>
      <c r="H21" s="26" t="s">
        <v>93</v>
      </c>
      <c r="I21" s="28" t="s">
        <v>35</v>
      </c>
    </row>
    <row r="22" spans="1:9" x14ac:dyDescent="0.35">
      <c r="A22" s="32" t="s">
        <v>94</v>
      </c>
      <c r="B22" s="33">
        <v>45841</v>
      </c>
      <c r="C22" s="33">
        <v>45841</v>
      </c>
      <c r="D22" s="33">
        <v>45841</v>
      </c>
      <c r="E22" s="32" t="s">
        <v>95</v>
      </c>
      <c r="F22" s="32" t="s">
        <v>6</v>
      </c>
      <c r="G22" s="34">
        <v>2</v>
      </c>
      <c r="H22" s="34" t="s">
        <v>96</v>
      </c>
      <c r="I22" s="26" t="s">
        <v>37</v>
      </c>
    </row>
    <row r="23" spans="1:9" x14ac:dyDescent="0.35">
      <c r="A23" s="32" t="s">
        <v>97</v>
      </c>
      <c r="B23" s="33">
        <v>45841</v>
      </c>
      <c r="C23" s="33">
        <v>45841</v>
      </c>
      <c r="D23" s="33">
        <v>45841</v>
      </c>
      <c r="E23" s="32" t="s">
        <v>98</v>
      </c>
      <c r="F23" s="32" t="s">
        <v>6</v>
      </c>
      <c r="G23" s="34">
        <v>85</v>
      </c>
      <c r="H23" s="34" t="s">
        <v>99</v>
      </c>
      <c r="I23" s="26" t="s">
        <v>37</v>
      </c>
    </row>
    <row r="24" spans="1:9" x14ac:dyDescent="0.35">
      <c r="A24" s="32" t="s">
        <v>90</v>
      </c>
      <c r="B24" s="33">
        <v>45841</v>
      </c>
      <c r="C24" s="33">
        <v>45841</v>
      </c>
      <c r="D24" s="33">
        <v>45841</v>
      </c>
      <c r="E24" s="32" t="s">
        <v>100</v>
      </c>
      <c r="F24" s="32" t="s">
        <v>6</v>
      </c>
      <c r="G24" s="34">
        <v>14</v>
      </c>
      <c r="H24" s="34" t="s">
        <v>101</v>
      </c>
      <c r="I24" s="26" t="s">
        <v>37</v>
      </c>
    </row>
    <row r="25" spans="1:9" x14ac:dyDescent="0.35">
      <c r="A25" s="32" t="s">
        <v>5</v>
      </c>
      <c r="B25" s="33">
        <v>45841</v>
      </c>
      <c r="C25" s="33">
        <v>45845</v>
      </c>
      <c r="D25" s="33">
        <v>45878</v>
      </c>
      <c r="E25" s="32" t="s">
        <v>102</v>
      </c>
      <c r="F25" s="32" t="s">
        <v>6</v>
      </c>
      <c r="G25" s="34">
        <v>48</v>
      </c>
      <c r="H25" s="34" t="s">
        <v>103</v>
      </c>
      <c r="I25" s="26" t="s">
        <v>46</v>
      </c>
    </row>
    <row r="26" spans="1:9" x14ac:dyDescent="0.35">
      <c r="A26" s="32" t="s">
        <v>5</v>
      </c>
      <c r="B26" s="33">
        <v>45841</v>
      </c>
      <c r="C26" s="33">
        <v>45845</v>
      </c>
      <c r="D26" s="33">
        <v>45878</v>
      </c>
      <c r="E26" s="32" t="s">
        <v>104</v>
      </c>
      <c r="F26" s="32" t="s">
        <v>6</v>
      </c>
      <c r="G26" s="34">
        <v>61</v>
      </c>
      <c r="H26" s="34" t="s">
        <v>105</v>
      </c>
      <c r="I26" s="26" t="s">
        <v>46</v>
      </c>
    </row>
    <row r="27" spans="1:9" x14ac:dyDescent="0.35">
      <c r="A27" s="32" t="s">
        <v>5</v>
      </c>
      <c r="B27" s="33">
        <v>45846</v>
      </c>
      <c r="C27" s="33">
        <v>45846</v>
      </c>
      <c r="D27" s="33">
        <v>45908</v>
      </c>
      <c r="E27" s="32" t="s">
        <v>106</v>
      </c>
      <c r="F27" s="32" t="s">
        <v>107</v>
      </c>
      <c r="G27" s="34">
        <v>87</v>
      </c>
      <c r="H27" s="34" t="s">
        <v>108</v>
      </c>
      <c r="I27" s="26" t="s">
        <v>47</v>
      </c>
    </row>
    <row r="28" spans="1:9" x14ac:dyDescent="0.35">
      <c r="A28" s="32" t="s">
        <v>90</v>
      </c>
      <c r="B28" s="33">
        <v>45845</v>
      </c>
      <c r="C28" s="33">
        <v>45846</v>
      </c>
      <c r="D28" s="33">
        <v>45853</v>
      </c>
      <c r="E28" s="32" t="s">
        <v>109</v>
      </c>
      <c r="F28" s="32" t="s">
        <v>6</v>
      </c>
      <c r="G28" s="34">
        <v>184</v>
      </c>
      <c r="H28" s="34" t="s">
        <v>110</v>
      </c>
      <c r="I28" s="26" t="s">
        <v>41</v>
      </c>
    </row>
    <row r="29" spans="1:9" x14ac:dyDescent="0.35">
      <c r="A29" s="32" t="s">
        <v>90</v>
      </c>
      <c r="B29" s="33">
        <v>45845</v>
      </c>
      <c r="C29" s="33">
        <v>45846</v>
      </c>
      <c r="D29" s="33">
        <v>45853</v>
      </c>
      <c r="E29" s="32" t="s">
        <v>111</v>
      </c>
      <c r="F29" s="32" t="s">
        <v>6</v>
      </c>
      <c r="G29" s="34">
        <v>1</v>
      </c>
      <c r="H29" s="34" t="s">
        <v>112</v>
      </c>
      <c r="I29" s="26" t="s">
        <v>41</v>
      </c>
    </row>
    <row r="30" spans="1:9" x14ac:dyDescent="0.35">
      <c r="A30" s="32" t="s">
        <v>90</v>
      </c>
      <c r="B30" s="33">
        <v>45845</v>
      </c>
      <c r="C30" s="33">
        <v>45846</v>
      </c>
      <c r="D30" s="33">
        <v>45853</v>
      </c>
      <c r="E30" s="32" t="s">
        <v>113</v>
      </c>
      <c r="F30" s="32" t="s">
        <v>6</v>
      </c>
      <c r="G30" s="34">
        <v>1</v>
      </c>
      <c r="H30" s="34" t="s">
        <v>112</v>
      </c>
      <c r="I30" s="26" t="s">
        <v>41</v>
      </c>
    </row>
    <row r="31" spans="1:9" x14ac:dyDescent="0.35">
      <c r="A31" s="32" t="s">
        <v>90</v>
      </c>
      <c r="B31" s="33">
        <v>45845</v>
      </c>
      <c r="C31" s="33">
        <v>45846</v>
      </c>
      <c r="D31" s="33">
        <v>45853</v>
      </c>
      <c r="E31" s="32" t="s">
        <v>114</v>
      </c>
      <c r="F31" s="32" t="s">
        <v>6</v>
      </c>
      <c r="G31" s="34">
        <v>37</v>
      </c>
      <c r="H31" s="34" t="s">
        <v>115</v>
      </c>
      <c r="I31" s="26" t="s">
        <v>41</v>
      </c>
    </row>
    <row r="32" spans="1:9" x14ac:dyDescent="0.35">
      <c r="A32" s="32" t="s">
        <v>90</v>
      </c>
      <c r="B32" s="33">
        <v>45845</v>
      </c>
      <c r="C32" s="33">
        <v>45846</v>
      </c>
      <c r="D32" s="33">
        <v>45853</v>
      </c>
      <c r="E32" s="32" t="s">
        <v>116</v>
      </c>
      <c r="F32" s="32" t="s">
        <v>6</v>
      </c>
      <c r="G32" s="34">
        <v>8</v>
      </c>
      <c r="H32" s="34" t="s">
        <v>117</v>
      </c>
      <c r="I32" s="26" t="s">
        <v>41</v>
      </c>
    </row>
    <row r="33" spans="1:9" x14ac:dyDescent="0.35">
      <c r="A33" s="32" t="s">
        <v>90</v>
      </c>
      <c r="B33" s="33">
        <v>45845</v>
      </c>
      <c r="C33" s="33">
        <v>45846</v>
      </c>
      <c r="D33" s="33">
        <v>45853</v>
      </c>
      <c r="E33" s="32" t="s">
        <v>118</v>
      </c>
      <c r="F33" s="32" t="s">
        <v>6</v>
      </c>
      <c r="G33" s="34">
        <v>179</v>
      </c>
      <c r="H33" s="34" t="s">
        <v>119</v>
      </c>
      <c r="I33" s="26" t="s">
        <v>41</v>
      </c>
    </row>
    <row r="34" spans="1:9" x14ac:dyDescent="0.35">
      <c r="A34" s="32" t="s">
        <v>90</v>
      </c>
      <c r="B34" s="33">
        <v>45846</v>
      </c>
      <c r="C34" s="33">
        <v>45846</v>
      </c>
      <c r="D34" s="33">
        <v>45838</v>
      </c>
      <c r="E34" s="32" t="s">
        <v>120</v>
      </c>
      <c r="F34" s="32" t="s">
        <v>54</v>
      </c>
      <c r="G34" s="34">
        <v>77</v>
      </c>
      <c r="H34" s="34" t="s">
        <v>121</v>
      </c>
      <c r="I34" s="26" t="s">
        <v>34</v>
      </c>
    </row>
    <row r="35" spans="1:9" x14ac:dyDescent="0.35">
      <c r="A35" s="32" t="s">
        <v>64</v>
      </c>
      <c r="B35" s="33">
        <v>45840</v>
      </c>
      <c r="C35" s="33">
        <v>45846</v>
      </c>
      <c r="D35" s="33">
        <v>45900</v>
      </c>
      <c r="E35" s="32" t="s">
        <v>122</v>
      </c>
      <c r="F35" s="32" t="s">
        <v>6</v>
      </c>
      <c r="G35" s="34">
        <v>73</v>
      </c>
      <c r="H35" s="34" t="s">
        <v>123</v>
      </c>
      <c r="I35" s="26" t="s">
        <v>43</v>
      </c>
    </row>
    <row r="36" spans="1:9" x14ac:dyDescent="0.35">
      <c r="A36" s="32" t="s">
        <v>124</v>
      </c>
      <c r="B36" s="33">
        <v>45845</v>
      </c>
      <c r="C36" s="33">
        <v>45846</v>
      </c>
      <c r="D36" s="33">
        <v>45849</v>
      </c>
      <c r="E36" s="32" t="s">
        <v>125</v>
      </c>
      <c r="F36" s="32" t="s">
        <v>6</v>
      </c>
      <c r="G36" s="34">
        <v>174</v>
      </c>
      <c r="H36" s="34" t="s">
        <v>126</v>
      </c>
      <c r="I36" s="26" t="s">
        <v>41</v>
      </c>
    </row>
    <row r="37" spans="1:9" x14ac:dyDescent="0.35">
      <c r="A37" s="32" t="s">
        <v>74</v>
      </c>
      <c r="B37" s="33">
        <v>45846</v>
      </c>
      <c r="C37" s="33">
        <v>45846</v>
      </c>
      <c r="D37" s="33">
        <v>45912</v>
      </c>
      <c r="E37" s="32" t="s">
        <v>127</v>
      </c>
      <c r="F37" s="32" t="s">
        <v>54</v>
      </c>
      <c r="G37" s="34">
        <v>161</v>
      </c>
      <c r="H37" s="34" t="s">
        <v>128</v>
      </c>
      <c r="I37" s="26" t="s">
        <v>36</v>
      </c>
    </row>
    <row r="38" spans="1:9" x14ac:dyDescent="0.35">
      <c r="A38" s="32" t="s">
        <v>52</v>
      </c>
      <c r="B38" s="33">
        <v>45845</v>
      </c>
      <c r="C38" s="33">
        <v>45847</v>
      </c>
      <c r="D38" s="33">
        <v>45845</v>
      </c>
      <c r="E38" s="32" t="s">
        <v>129</v>
      </c>
      <c r="F38" s="32" t="s">
        <v>6</v>
      </c>
      <c r="G38" s="34">
        <v>2</v>
      </c>
      <c r="H38" s="34" t="s">
        <v>130</v>
      </c>
      <c r="I38" s="26" t="s">
        <v>45</v>
      </c>
    </row>
    <row r="39" spans="1:9" x14ac:dyDescent="0.35">
      <c r="A39" s="32" t="s">
        <v>5</v>
      </c>
      <c r="B39" s="33">
        <v>45845</v>
      </c>
      <c r="C39" s="33">
        <v>45847</v>
      </c>
      <c r="D39" s="33">
        <v>45845</v>
      </c>
      <c r="E39" s="32" t="s">
        <v>129</v>
      </c>
      <c r="F39" s="32" t="s">
        <v>6</v>
      </c>
      <c r="G39" s="34">
        <v>1</v>
      </c>
      <c r="H39" s="34" t="s">
        <v>131</v>
      </c>
      <c r="I39" s="26" t="s">
        <v>45</v>
      </c>
    </row>
    <row r="40" spans="1:9" x14ac:dyDescent="0.35">
      <c r="A40" s="32" t="s">
        <v>132</v>
      </c>
      <c r="B40" s="33">
        <v>45845</v>
      </c>
      <c r="C40" s="33">
        <v>45847</v>
      </c>
      <c r="D40" s="33">
        <v>45845</v>
      </c>
      <c r="E40" s="32" t="s">
        <v>129</v>
      </c>
      <c r="F40" s="32" t="s">
        <v>6</v>
      </c>
      <c r="G40" s="34">
        <v>1</v>
      </c>
      <c r="H40" s="34" t="s">
        <v>133</v>
      </c>
      <c r="I40" s="26" t="s">
        <v>45</v>
      </c>
    </row>
    <row r="41" spans="1:9" x14ac:dyDescent="0.35">
      <c r="A41" s="32" t="s">
        <v>5</v>
      </c>
      <c r="B41" s="33">
        <v>45846</v>
      </c>
      <c r="C41" s="33">
        <v>45847</v>
      </c>
      <c r="D41" s="33">
        <v>45910</v>
      </c>
      <c r="E41" s="32" t="s">
        <v>134</v>
      </c>
      <c r="F41" s="32" t="s">
        <v>6</v>
      </c>
      <c r="G41" s="34">
        <v>55</v>
      </c>
      <c r="H41" s="34" t="s">
        <v>135</v>
      </c>
      <c r="I41" s="26" t="s">
        <v>44</v>
      </c>
    </row>
    <row r="42" spans="1:9" x14ac:dyDescent="0.35">
      <c r="A42" s="32" t="s">
        <v>5</v>
      </c>
      <c r="B42" s="33">
        <v>45847</v>
      </c>
      <c r="C42" s="33">
        <v>45847</v>
      </c>
      <c r="D42" s="33">
        <v>45910</v>
      </c>
      <c r="E42" s="32" t="s">
        <v>136</v>
      </c>
      <c r="F42" s="32" t="s">
        <v>54</v>
      </c>
      <c r="G42" s="34">
        <v>276</v>
      </c>
      <c r="H42" s="34" t="s">
        <v>137</v>
      </c>
      <c r="I42" s="26" t="s">
        <v>47</v>
      </c>
    </row>
    <row r="43" spans="1:9" x14ac:dyDescent="0.35">
      <c r="A43" s="32" t="s">
        <v>74</v>
      </c>
      <c r="B43" s="33">
        <v>45847</v>
      </c>
      <c r="C43" s="33">
        <v>45847</v>
      </c>
      <c r="D43" s="33">
        <v>45907</v>
      </c>
      <c r="E43" s="32" t="s">
        <v>138</v>
      </c>
      <c r="F43" s="32" t="s">
        <v>6</v>
      </c>
      <c r="G43" s="34">
        <v>71</v>
      </c>
      <c r="H43" s="34" t="s">
        <v>139</v>
      </c>
      <c r="I43" s="26" t="s">
        <v>34</v>
      </c>
    </row>
    <row r="44" spans="1:9" x14ac:dyDescent="0.35">
      <c r="A44" s="32" t="s">
        <v>52</v>
      </c>
      <c r="B44" s="33">
        <v>45848</v>
      </c>
      <c r="C44" s="33">
        <v>45848</v>
      </c>
      <c r="D44" s="33">
        <v>45848</v>
      </c>
      <c r="E44" s="32" t="s">
        <v>158</v>
      </c>
      <c r="F44" s="32" t="s">
        <v>6</v>
      </c>
      <c r="G44" s="34">
        <v>25</v>
      </c>
      <c r="H44" s="34" t="s">
        <v>159</v>
      </c>
      <c r="I44" s="26" t="s">
        <v>37</v>
      </c>
    </row>
    <row r="45" spans="1:9" x14ac:dyDescent="0.35">
      <c r="A45" s="32" t="s">
        <v>52</v>
      </c>
      <c r="B45" s="33">
        <v>45848</v>
      </c>
      <c r="C45" s="33">
        <v>45848</v>
      </c>
      <c r="D45" s="33">
        <v>45848</v>
      </c>
      <c r="E45" s="32" t="s">
        <v>160</v>
      </c>
      <c r="F45" s="32" t="s">
        <v>6</v>
      </c>
      <c r="G45" s="34">
        <v>38</v>
      </c>
      <c r="H45" s="34" t="s">
        <v>161</v>
      </c>
      <c r="I45" s="26" t="s">
        <v>37</v>
      </c>
    </row>
    <row r="46" spans="1:9" x14ac:dyDescent="0.35">
      <c r="A46" s="32" t="s">
        <v>64</v>
      </c>
      <c r="B46" s="33">
        <v>45806</v>
      </c>
      <c r="C46" s="33">
        <v>45848</v>
      </c>
      <c r="D46" s="33">
        <v>45867</v>
      </c>
      <c r="E46" s="32" t="s">
        <v>162</v>
      </c>
      <c r="F46" s="32" t="s">
        <v>54</v>
      </c>
      <c r="G46" s="34">
        <v>132</v>
      </c>
      <c r="H46" s="34" t="s">
        <v>163</v>
      </c>
      <c r="I46" s="26" t="s">
        <v>43</v>
      </c>
    </row>
    <row r="47" spans="1:9" x14ac:dyDescent="0.35">
      <c r="A47" s="32" t="s">
        <v>74</v>
      </c>
      <c r="B47" s="33">
        <v>45841</v>
      </c>
      <c r="C47" s="33">
        <v>45848</v>
      </c>
      <c r="D47" s="33">
        <v>45906</v>
      </c>
      <c r="E47" s="32" t="s">
        <v>166</v>
      </c>
      <c r="F47" s="32" t="s">
        <v>6</v>
      </c>
      <c r="G47" s="34">
        <v>60</v>
      </c>
      <c r="H47" s="34" t="s">
        <v>167</v>
      </c>
      <c r="I47" s="26" t="s">
        <v>45</v>
      </c>
    </row>
    <row r="48" spans="1:9" x14ac:dyDescent="0.35">
      <c r="A48" s="32" t="s">
        <v>74</v>
      </c>
      <c r="B48" s="33">
        <v>45841</v>
      </c>
      <c r="C48" s="33">
        <v>45848</v>
      </c>
      <c r="D48" s="33">
        <v>45906</v>
      </c>
      <c r="E48" s="32" t="s">
        <v>168</v>
      </c>
      <c r="F48" s="32" t="s">
        <v>6</v>
      </c>
      <c r="G48" s="34">
        <v>7</v>
      </c>
      <c r="H48" s="34" t="s">
        <v>169</v>
      </c>
      <c r="I48" s="26" t="s">
        <v>45</v>
      </c>
    </row>
    <row r="49" spans="1:9" x14ac:dyDescent="0.35">
      <c r="A49" s="32" t="s">
        <v>74</v>
      </c>
      <c r="B49" s="33">
        <v>45841</v>
      </c>
      <c r="C49" s="33">
        <v>45848</v>
      </c>
      <c r="D49" s="33">
        <v>45906</v>
      </c>
      <c r="E49" s="32" t="s">
        <v>170</v>
      </c>
      <c r="F49" s="32" t="s">
        <v>6</v>
      </c>
      <c r="G49" s="34">
        <v>6</v>
      </c>
      <c r="H49" s="34" t="s">
        <v>171</v>
      </c>
      <c r="I49" s="26" t="s">
        <v>45</v>
      </c>
    </row>
    <row r="50" spans="1:9" x14ac:dyDescent="0.35">
      <c r="A50" s="32" t="s">
        <v>74</v>
      </c>
      <c r="B50" s="33">
        <v>45841</v>
      </c>
      <c r="C50" s="33">
        <v>45848</v>
      </c>
      <c r="D50" s="33">
        <v>45906</v>
      </c>
      <c r="E50" s="32" t="s">
        <v>172</v>
      </c>
      <c r="F50" s="32" t="s">
        <v>6</v>
      </c>
      <c r="G50" s="34">
        <v>20</v>
      </c>
      <c r="H50" s="34" t="s">
        <v>173</v>
      </c>
      <c r="I50" s="26" t="s">
        <v>45</v>
      </c>
    </row>
    <row r="51" spans="1:9" x14ac:dyDescent="0.35">
      <c r="A51" s="32" t="s">
        <v>74</v>
      </c>
      <c r="B51" s="33">
        <v>45841</v>
      </c>
      <c r="C51" s="33">
        <v>45848</v>
      </c>
      <c r="D51" s="33">
        <v>45906</v>
      </c>
      <c r="E51" s="32" t="s">
        <v>174</v>
      </c>
      <c r="F51" s="32" t="s">
        <v>6</v>
      </c>
      <c r="G51" s="34">
        <v>3</v>
      </c>
      <c r="H51" s="34" t="s">
        <v>175</v>
      </c>
      <c r="I51" s="26" t="s">
        <v>45</v>
      </c>
    </row>
    <row r="52" spans="1:9" x14ac:dyDescent="0.35">
      <c r="A52" s="32" t="s">
        <v>74</v>
      </c>
      <c r="B52" s="33">
        <v>45841</v>
      </c>
      <c r="C52" s="33">
        <v>45848</v>
      </c>
      <c r="D52" s="33">
        <v>45845</v>
      </c>
      <c r="E52" s="32" t="s">
        <v>176</v>
      </c>
      <c r="F52" s="32" t="s">
        <v>6</v>
      </c>
      <c r="G52" s="34">
        <v>2</v>
      </c>
      <c r="H52" s="34" t="s">
        <v>177</v>
      </c>
      <c r="I52" s="26" t="s">
        <v>45</v>
      </c>
    </row>
    <row r="53" spans="1:9" x14ac:dyDescent="0.35">
      <c r="A53" s="32" t="s">
        <v>74</v>
      </c>
      <c r="B53" s="33">
        <v>45841</v>
      </c>
      <c r="C53" s="33">
        <v>45848</v>
      </c>
      <c r="D53" s="33">
        <v>45906</v>
      </c>
      <c r="E53" s="32" t="s">
        <v>178</v>
      </c>
      <c r="F53" s="32" t="s">
        <v>6</v>
      </c>
      <c r="G53" s="34">
        <v>5</v>
      </c>
      <c r="H53" s="34" t="s">
        <v>179</v>
      </c>
      <c r="I53" s="26" t="s">
        <v>45</v>
      </c>
    </row>
    <row r="54" spans="1:9" x14ac:dyDescent="0.35">
      <c r="A54" s="32" t="s">
        <v>74</v>
      </c>
      <c r="B54" s="33">
        <v>45841</v>
      </c>
      <c r="C54" s="33">
        <v>45848</v>
      </c>
      <c r="D54" s="33">
        <v>45906</v>
      </c>
      <c r="E54" s="32" t="s">
        <v>180</v>
      </c>
      <c r="F54" s="32" t="s">
        <v>6</v>
      </c>
      <c r="G54" s="34">
        <v>1</v>
      </c>
      <c r="H54" s="34" t="s">
        <v>181</v>
      </c>
      <c r="I54" s="26" t="s">
        <v>45</v>
      </c>
    </row>
    <row r="55" spans="1:9" x14ac:dyDescent="0.35">
      <c r="A55" s="32" t="s">
        <v>74</v>
      </c>
      <c r="B55" s="33">
        <v>45841</v>
      </c>
      <c r="C55" s="33">
        <v>45848</v>
      </c>
      <c r="D55" s="33">
        <v>45906</v>
      </c>
      <c r="E55" s="32" t="s">
        <v>182</v>
      </c>
      <c r="F55" s="32" t="s">
        <v>6</v>
      </c>
      <c r="G55" s="34">
        <v>3</v>
      </c>
      <c r="H55" s="34" t="s">
        <v>183</v>
      </c>
      <c r="I55" s="26" t="s">
        <v>45</v>
      </c>
    </row>
    <row r="56" spans="1:9" x14ac:dyDescent="0.35">
      <c r="A56" s="32" t="s">
        <v>74</v>
      </c>
      <c r="B56" s="33">
        <v>45841</v>
      </c>
      <c r="C56" s="33">
        <v>45848</v>
      </c>
      <c r="D56" s="33">
        <v>45906</v>
      </c>
      <c r="E56" s="32" t="s">
        <v>184</v>
      </c>
      <c r="F56" s="32" t="s">
        <v>6</v>
      </c>
      <c r="G56" s="34">
        <v>1</v>
      </c>
      <c r="H56" s="34" t="s">
        <v>185</v>
      </c>
      <c r="I56" s="26" t="s">
        <v>45</v>
      </c>
    </row>
    <row r="57" spans="1:9" x14ac:dyDescent="0.35">
      <c r="A57" s="32" t="s">
        <v>74</v>
      </c>
      <c r="B57" s="33">
        <v>45841</v>
      </c>
      <c r="C57" s="33">
        <v>45848</v>
      </c>
      <c r="D57" s="33">
        <v>45906</v>
      </c>
      <c r="E57" s="32" t="s">
        <v>186</v>
      </c>
      <c r="F57" s="32" t="s">
        <v>6</v>
      </c>
      <c r="G57" s="34">
        <v>1</v>
      </c>
      <c r="H57" s="34" t="s">
        <v>187</v>
      </c>
      <c r="I57" s="26" t="s">
        <v>45</v>
      </c>
    </row>
    <row r="58" spans="1:9" x14ac:dyDescent="0.35">
      <c r="A58" s="32" t="s">
        <v>74</v>
      </c>
      <c r="B58" s="33">
        <v>45841</v>
      </c>
      <c r="C58" s="33">
        <v>45848</v>
      </c>
      <c r="D58" s="33">
        <v>45906</v>
      </c>
      <c r="E58" s="32" t="s">
        <v>188</v>
      </c>
      <c r="F58" s="32" t="s">
        <v>6</v>
      </c>
      <c r="G58" s="34">
        <v>1</v>
      </c>
      <c r="H58" s="34" t="s">
        <v>189</v>
      </c>
      <c r="I58" s="26" t="s">
        <v>45</v>
      </c>
    </row>
    <row r="59" spans="1:9" x14ac:dyDescent="0.35">
      <c r="A59" s="32" t="s">
        <v>74</v>
      </c>
      <c r="B59" s="33">
        <v>45841</v>
      </c>
      <c r="C59" s="33">
        <v>45848</v>
      </c>
      <c r="D59" s="33">
        <v>45906</v>
      </c>
      <c r="E59" s="32" t="s">
        <v>190</v>
      </c>
      <c r="F59" s="32" t="s">
        <v>6</v>
      </c>
      <c r="G59" s="34">
        <v>1</v>
      </c>
      <c r="H59" s="34" t="s">
        <v>191</v>
      </c>
      <c r="I59" s="26" t="s">
        <v>45</v>
      </c>
    </row>
    <row r="60" spans="1:9" x14ac:dyDescent="0.35">
      <c r="A60" s="32" t="s">
        <v>74</v>
      </c>
      <c r="B60" s="33">
        <v>45841</v>
      </c>
      <c r="C60" s="33">
        <v>45848</v>
      </c>
      <c r="D60" s="33">
        <v>45906</v>
      </c>
      <c r="E60" s="32" t="s">
        <v>192</v>
      </c>
      <c r="F60" s="32" t="s">
        <v>6</v>
      </c>
      <c r="G60" s="34">
        <v>1</v>
      </c>
      <c r="H60" s="34" t="s">
        <v>193</v>
      </c>
      <c r="I60" s="26" t="s">
        <v>45</v>
      </c>
    </row>
    <row r="61" spans="1:9" x14ac:dyDescent="0.35">
      <c r="A61" s="32" t="s">
        <v>90</v>
      </c>
      <c r="B61" s="33">
        <v>45847</v>
      </c>
      <c r="C61" s="33">
        <v>45848</v>
      </c>
      <c r="D61" s="33">
        <v>45847</v>
      </c>
      <c r="E61" s="32" t="s">
        <v>194</v>
      </c>
      <c r="F61" s="32" t="s">
        <v>6</v>
      </c>
      <c r="G61" s="34">
        <v>17</v>
      </c>
      <c r="H61" s="34" t="s">
        <v>195</v>
      </c>
      <c r="I61" s="26" t="s">
        <v>45</v>
      </c>
    </row>
    <row r="62" spans="1:9" x14ac:dyDescent="0.35">
      <c r="A62" s="32" t="s">
        <v>5</v>
      </c>
      <c r="B62" s="33">
        <v>45848</v>
      </c>
      <c r="C62" s="33">
        <v>45849</v>
      </c>
      <c r="D62" s="33">
        <v>45848</v>
      </c>
      <c r="E62" s="32" t="s">
        <v>140</v>
      </c>
      <c r="F62" s="32" t="s">
        <v>6</v>
      </c>
      <c r="G62" s="34">
        <v>8</v>
      </c>
      <c r="H62" s="34" t="s">
        <v>141</v>
      </c>
      <c r="I62" s="26" t="s">
        <v>40</v>
      </c>
    </row>
    <row r="63" spans="1:9" x14ac:dyDescent="0.35">
      <c r="A63" s="32" t="s">
        <v>5</v>
      </c>
      <c r="B63" s="33">
        <v>45848</v>
      </c>
      <c r="C63" s="33">
        <v>45849</v>
      </c>
      <c r="D63" s="33">
        <v>45848</v>
      </c>
      <c r="E63" s="32" t="s">
        <v>142</v>
      </c>
      <c r="F63" s="32" t="s">
        <v>6</v>
      </c>
      <c r="G63" s="34">
        <v>11</v>
      </c>
      <c r="H63" s="34" t="s">
        <v>143</v>
      </c>
      <c r="I63" s="26" t="s">
        <v>40</v>
      </c>
    </row>
    <row r="64" spans="1:9" x14ac:dyDescent="0.35">
      <c r="A64" s="32" t="s">
        <v>5</v>
      </c>
      <c r="B64" s="33">
        <v>45848</v>
      </c>
      <c r="C64" s="33">
        <v>45849</v>
      </c>
      <c r="D64" s="33">
        <v>45848</v>
      </c>
      <c r="E64" s="32" t="s">
        <v>144</v>
      </c>
      <c r="F64" s="32" t="s">
        <v>6</v>
      </c>
      <c r="G64" s="34">
        <v>1</v>
      </c>
      <c r="H64" s="34" t="s">
        <v>145</v>
      </c>
      <c r="I64" s="26" t="s">
        <v>40</v>
      </c>
    </row>
    <row r="65" spans="1:9" x14ac:dyDescent="0.35">
      <c r="A65" s="32" t="s">
        <v>5</v>
      </c>
      <c r="B65" s="33">
        <v>45848</v>
      </c>
      <c r="C65" s="33">
        <v>45849</v>
      </c>
      <c r="D65" s="33">
        <v>45848</v>
      </c>
      <c r="E65" s="32" t="s">
        <v>146</v>
      </c>
      <c r="F65" s="32" t="s">
        <v>6</v>
      </c>
      <c r="G65" s="34">
        <v>2</v>
      </c>
      <c r="H65" s="34" t="s">
        <v>147</v>
      </c>
      <c r="I65" s="26" t="s">
        <v>40</v>
      </c>
    </row>
    <row r="66" spans="1:9" x14ac:dyDescent="0.35">
      <c r="A66" s="32" t="s">
        <v>5</v>
      </c>
      <c r="B66" s="33">
        <v>45848</v>
      </c>
      <c r="C66" s="33">
        <v>45849</v>
      </c>
      <c r="D66" s="33">
        <v>45848</v>
      </c>
      <c r="E66" s="32" t="s">
        <v>148</v>
      </c>
      <c r="F66" s="32" t="s">
        <v>6</v>
      </c>
      <c r="G66" s="34">
        <v>37</v>
      </c>
      <c r="H66" s="34" t="s">
        <v>149</v>
      </c>
      <c r="I66" s="26" t="s">
        <v>40</v>
      </c>
    </row>
    <row r="67" spans="1:9" x14ac:dyDescent="0.35">
      <c r="A67" s="32" t="s">
        <v>5</v>
      </c>
      <c r="B67" s="33">
        <v>45848</v>
      </c>
      <c r="C67" s="33">
        <v>45849</v>
      </c>
      <c r="D67" s="33">
        <v>45848</v>
      </c>
      <c r="E67" s="32" t="s">
        <v>150</v>
      </c>
      <c r="F67" s="32" t="s">
        <v>6</v>
      </c>
      <c r="G67" s="34">
        <v>7</v>
      </c>
      <c r="H67" s="34" t="s">
        <v>151</v>
      </c>
      <c r="I67" s="26" t="s">
        <v>40</v>
      </c>
    </row>
    <row r="68" spans="1:9" x14ac:dyDescent="0.35">
      <c r="A68" s="32" t="s">
        <v>5</v>
      </c>
      <c r="B68" s="33">
        <v>45848</v>
      </c>
      <c r="C68" s="33">
        <v>45849</v>
      </c>
      <c r="D68" s="33">
        <v>45848</v>
      </c>
      <c r="E68" s="32" t="s">
        <v>152</v>
      </c>
      <c r="F68" s="32" t="s">
        <v>6</v>
      </c>
      <c r="G68" s="34">
        <v>16</v>
      </c>
      <c r="H68" s="34" t="s">
        <v>153</v>
      </c>
      <c r="I68" s="26" t="s">
        <v>40</v>
      </c>
    </row>
    <row r="69" spans="1:9" x14ac:dyDescent="0.35">
      <c r="A69" s="32" t="s">
        <v>124</v>
      </c>
      <c r="B69" s="33">
        <v>45848</v>
      </c>
      <c r="C69" s="33">
        <v>45849</v>
      </c>
      <c r="D69" s="33">
        <v>45849</v>
      </c>
      <c r="E69" s="32" t="s">
        <v>125</v>
      </c>
      <c r="F69" s="32" t="s">
        <v>6</v>
      </c>
      <c r="G69" s="34">
        <v>344</v>
      </c>
      <c r="H69" s="34" t="s">
        <v>126</v>
      </c>
      <c r="I69" s="26" t="s">
        <v>41</v>
      </c>
    </row>
    <row r="70" spans="1:9" x14ac:dyDescent="0.35">
      <c r="A70" s="32" t="s">
        <v>71</v>
      </c>
      <c r="B70" s="33">
        <v>45849</v>
      </c>
      <c r="C70" s="33">
        <v>45849</v>
      </c>
      <c r="D70" s="33">
        <v>45909</v>
      </c>
      <c r="E70" s="32" t="s">
        <v>164</v>
      </c>
      <c r="F70" s="32" t="s">
        <v>54</v>
      </c>
      <c r="G70" s="34">
        <v>15</v>
      </c>
      <c r="H70" s="34" t="s">
        <v>165</v>
      </c>
      <c r="I70" s="26" t="s">
        <v>34</v>
      </c>
    </row>
    <row r="71" spans="1:9" x14ac:dyDescent="0.35">
      <c r="A71" s="32" t="s">
        <v>5</v>
      </c>
      <c r="B71" s="33">
        <v>45849</v>
      </c>
      <c r="C71" s="33">
        <v>45852</v>
      </c>
      <c r="D71" s="33">
        <v>45912</v>
      </c>
      <c r="E71" s="32" t="s">
        <v>154</v>
      </c>
      <c r="F71" s="32" t="s">
        <v>6</v>
      </c>
      <c r="G71" s="34">
        <v>38</v>
      </c>
      <c r="H71" s="34" t="s">
        <v>155</v>
      </c>
      <c r="I71" s="26" t="s">
        <v>41</v>
      </c>
    </row>
    <row r="72" spans="1:9" x14ac:dyDescent="0.35">
      <c r="A72" s="32" t="s">
        <v>90</v>
      </c>
      <c r="B72" s="33">
        <v>45848</v>
      </c>
      <c r="C72" s="33">
        <v>45852</v>
      </c>
      <c r="D72" s="33">
        <v>45853</v>
      </c>
      <c r="E72" s="32" t="s">
        <v>156</v>
      </c>
      <c r="F72" s="32" t="s">
        <v>6</v>
      </c>
      <c r="G72" s="34">
        <v>387</v>
      </c>
      <c r="H72" s="34" t="s">
        <v>110</v>
      </c>
      <c r="I72" s="26" t="s">
        <v>41</v>
      </c>
    </row>
    <row r="73" spans="1:9" x14ac:dyDescent="0.35">
      <c r="A73" s="32" t="s">
        <v>90</v>
      </c>
      <c r="B73" s="33">
        <v>45848</v>
      </c>
      <c r="C73" s="33">
        <v>45852</v>
      </c>
      <c r="D73" s="33">
        <v>45853</v>
      </c>
      <c r="E73" s="32" t="s">
        <v>111</v>
      </c>
      <c r="F73" s="32" t="s">
        <v>6</v>
      </c>
      <c r="G73" s="34">
        <v>5</v>
      </c>
      <c r="H73" s="34" t="s">
        <v>112</v>
      </c>
      <c r="I73" s="26" t="s">
        <v>41</v>
      </c>
    </row>
    <row r="74" spans="1:9" x14ac:dyDescent="0.35">
      <c r="A74" s="32" t="s">
        <v>90</v>
      </c>
      <c r="B74" s="33">
        <v>45848</v>
      </c>
      <c r="C74" s="33">
        <v>45852</v>
      </c>
      <c r="D74" s="33">
        <v>45853</v>
      </c>
      <c r="E74" s="32" t="s">
        <v>113</v>
      </c>
      <c r="F74" s="32" t="s">
        <v>6</v>
      </c>
      <c r="G74" s="34">
        <v>44</v>
      </c>
      <c r="H74" s="34" t="s">
        <v>112</v>
      </c>
      <c r="I74" s="26" t="s">
        <v>41</v>
      </c>
    </row>
    <row r="75" spans="1:9" x14ac:dyDescent="0.35">
      <c r="A75" s="32" t="s">
        <v>90</v>
      </c>
      <c r="B75" s="33">
        <v>45848</v>
      </c>
      <c r="C75" s="33">
        <v>45852</v>
      </c>
      <c r="D75" s="33">
        <v>45853</v>
      </c>
      <c r="E75" s="32" t="s">
        <v>114</v>
      </c>
      <c r="F75" s="32" t="s">
        <v>6</v>
      </c>
      <c r="G75" s="34">
        <v>53</v>
      </c>
      <c r="H75" s="34" t="s">
        <v>157</v>
      </c>
      <c r="I75" s="26" t="s">
        <v>41</v>
      </c>
    </row>
    <row r="76" spans="1:9" x14ac:dyDescent="0.35">
      <c r="A76" s="32" t="s">
        <v>90</v>
      </c>
      <c r="B76" s="33">
        <v>45848</v>
      </c>
      <c r="C76" s="33">
        <v>45852</v>
      </c>
      <c r="D76" s="33">
        <v>45853</v>
      </c>
      <c r="E76" s="32" t="s">
        <v>116</v>
      </c>
      <c r="F76" s="32" t="s">
        <v>6</v>
      </c>
      <c r="G76" s="34">
        <v>13</v>
      </c>
      <c r="H76" s="34" t="s">
        <v>117</v>
      </c>
      <c r="I76" s="26" t="s">
        <v>41</v>
      </c>
    </row>
    <row r="77" spans="1:9" x14ac:dyDescent="0.35">
      <c r="A77" s="32" t="s">
        <v>90</v>
      </c>
      <c r="B77" s="33">
        <v>45848</v>
      </c>
      <c r="C77" s="33">
        <v>45852</v>
      </c>
      <c r="D77" s="33">
        <v>45853</v>
      </c>
      <c r="E77" s="32" t="s">
        <v>118</v>
      </c>
      <c r="F77" s="32" t="s">
        <v>6</v>
      </c>
      <c r="G77" s="34">
        <v>234</v>
      </c>
      <c r="H77" s="34" t="s">
        <v>119</v>
      </c>
      <c r="I77" s="26" t="s">
        <v>41</v>
      </c>
    </row>
    <row r="78" spans="1:9" x14ac:dyDescent="0.35">
      <c r="A78" s="32" t="s">
        <v>52</v>
      </c>
      <c r="B78" s="33">
        <v>45853</v>
      </c>
      <c r="C78" s="33">
        <v>45853</v>
      </c>
      <c r="D78" s="33">
        <v>45915</v>
      </c>
      <c r="E78" s="32" t="s">
        <v>197</v>
      </c>
      <c r="F78" s="32" t="s">
        <v>107</v>
      </c>
      <c r="G78" s="34">
        <v>96</v>
      </c>
      <c r="H78" s="34" t="s">
        <v>198</v>
      </c>
      <c r="I78" s="26" t="s">
        <v>34</v>
      </c>
    </row>
    <row r="79" spans="1:9" x14ac:dyDescent="0.35">
      <c r="A79" s="32" t="s">
        <v>199</v>
      </c>
      <c r="B79" s="33">
        <v>45853</v>
      </c>
      <c r="C79" s="33">
        <v>45853</v>
      </c>
      <c r="D79" s="33">
        <v>45926</v>
      </c>
      <c r="E79" s="32" t="s">
        <v>200</v>
      </c>
      <c r="F79" s="32" t="s">
        <v>6</v>
      </c>
      <c r="G79" s="34">
        <v>4</v>
      </c>
      <c r="H79" s="34" t="s">
        <v>201</v>
      </c>
      <c r="I79" s="26" t="s">
        <v>30</v>
      </c>
    </row>
    <row r="80" spans="1:9" x14ac:dyDescent="0.35">
      <c r="A80" s="32" t="s">
        <v>52</v>
      </c>
      <c r="B80" s="33">
        <v>45852</v>
      </c>
      <c r="C80" s="33">
        <v>45853</v>
      </c>
      <c r="D80" s="33">
        <v>45923</v>
      </c>
      <c r="E80" s="32" t="s">
        <v>202</v>
      </c>
      <c r="F80" s="32" t="s">
        <v>6</v>
      </c>
      <c r="G80" s="34">
        <v>70</v>
      </c>
      <c r="H80" s="34" t="s">
        <v>203</v>
      </c>
      <c r="I80" s="26" t="s">
        <v>39</v>
      </c>
    </row>
    <row r="81" spans="1:9" x14ac:dyDescent="0.35">
      <c r="A81" s="32" t="s">
        <v>204</v>
      </c>
      <c r="B81" s="33">
        <v>45852</v>
      </c>
      <c r="C81" s="33">
        <v>45853</v>
      </c>
      <c r="D81" s="33">
        <v>45923</v>
      </c>
      <c r="E81" s="32" t="s">
        <v>205</v>
      </c>
      <c r="F81" s="32" t="s">
        <v>6</v>
      </c>
      <c r="G81" s="34">
        <v>6</v>
      </c>
      <c r="H81" s="34" t="s">
        <v>206</v>
      </c>
      <c r="I81" s="26" t="s">
        <v>39</v>
      </c>
    </row>
    <row r="82" spans="1:9" x14ac:dyDescent="0.35">
      <c r="A82" s="32" t="s">
        <v>204</v>
      </c>
      <c r="B82" s="33">
        <v>45852</v>
      </c>
      <c r="C82" s="33">
        <v>45853</v>
      </c>
      <c r="D82" s="33">
        <v>45923</v>
      </c>
      <c r="E82" s="32" t="s">
        <v>207</v>
      </c>
      <c r="F82" s="32" t="s">
        <v>6</v>
      </c>
      <c r="G82" s="34">
        <v>32</v>
      </c>
      <c r="H82" s="34" t="s">
        <v>208</v>
      </c>
      <c r="I82" s="26" t="s">
        <v>39</v>
      </c>
    </row>
    <row r="83" spans="1:9" x14ac:dyDescent="0.35">
      <c r="A83" s="32" t="s">
        <v>5</v>
      </c>
      <c r="B83" s="33">
        <v>45852</v>
      </c>
      <c r="C83" s="33">
        <v>45853</v>
      </c>
      <c r="D83" s="33">
        <v>45923</v>
      </c>
      <c r="E83" s="32" t="s">
        <v>209</v>
      </c>
      <c r="F83" s="32" t="s">
        <v>6</v>
      </c>
      <c r="G83" s="34">
        <v>11</v>
      </c>
      <c r="H83" s="34" t="s">
        <v>210</v>
      </c>
      <c r="I83" s="26" t="s">
        <v>39</v>
      </c>
    </row>
    <row r="84" spans="1:9" x14ac:dyDescent="0.35">
      <c r="A84" s="32" t="s">
        <v>5</v>
      </c>
      <c r="B84" s="33">
        <v>45852</v>
      </c>
      <c r="C84" s="33">
        <v>45853</v>
      </c>
      <c r="D84" s="33">
        <v>45923</v>
      </c>
      <c r="E84" s="32" t="s">
        <v>211</v>
      </c>
      <c r="F84" s="32" t="s">
        <v>6</v>
      </c>
      <c r="G84" s="34">
        <v>10</v>
      </c>
      <c r="H84" s="34" t="s">
        <v>212</v>
      </c>
      <c r="I84" s="26" t="s">
        <v>39</v>
      </c>
    </row>
    <row r="85" spans="1:9" x14ac:dyDescent="0.35">
      <c r="A85" s="32" t="s">
        <v>124</v>
      </c>
      <c r="B85" s="33">
        <v>45852</v>
      </c>
      <c r="C85" s="33">
        <v>45853</v>
      </c>
      <c r="D85" s="33">
        <v>45923</v>
      </c>
      <c r="E85" s="32" t="s">
        <v>213</v>
      </c>
      <c r="F85" s="32" t="s">
        <v>6</v>
      </c>
      <c r="G85" s="34">
        <v>3</v>
      </c>
      <c r="H85" s="34" t="s">
        <v>214</v>
      </c>
      <c r="I85" s="26" t="s">
        <v>39</v>
      </c>
    </row>
    <row r="86" spans="1:9" x14ac:dyDescent="0.35">
      <c r="A86" s="32" t="s">
        <v>74</v>
      </c>
      <c r="B86" s="33">
        <v>45852</v>
      </c>
      <c r="C86" s="33">
        <v>45853</v>
      </c>
      <c r="D86" s="33">
        <v>45923</v>
      </c>
      <c r="E86" s="32" t="s">
        <v>215</v>
      </c>
      <c r="F86" s="32" t="s">
        <v>6</v>
      </c>
      <c r="G86" s="34">
        <v>2</v>
      </c>
      <c r="H86" s="34" t="s">
        <v>216</v>
      </c>
      <c r="I86" s="26" t="s">
        <v>39</v>
      </c>
    </row>
    <row r="87" spans="1:9" x14ac:dyDescent="0.35">
      <c r="A87" s="32" t="s">
        <v>217</v>
      </c>
      <c r="B87" s="33">
        <v>45852</v>
      </c>
      <c r="C87" s="33">
        <v>45853</v>
      </c>
      <c r="D87" s="33">
        <v>45923</v>
      </c>
      <c r="E87" s="32" t="s">
        <v>218</v>
      </c>
      <c r="F87" s="32" t="s">
        <v>6</v>
      </c>
      <c r="G87" s="34">
        <v>2</v>
      </c>
      <c r="H87" s="34" t="s">
        <v>219</v>
      </c>
      <c r="I87" s="26" t="s">
        <v>39</v>
      </c>
    </row>
    <row r="88" spans="1:9" x14ac:dyDescent="0.35">
      <c r="A88" s="32" t="s">
        <v>220</v>
      </c>
      <c r="B88" s="33">
        <v>45852</v>
      </c>
      <c r="C88" s="33">
        <v>45853</v>
      </c>
      <c r="D88" s="33">
        <v>45923</v>
      </c>
      <c r="E88" s="32" t="s">
        <v>221</v>
      </c>
      <c r="F88" s="32" t="s">
        <v>6</v>
      </c>
      <c r="G88" s="34">
        <v>2</v>
      </c>
      <c r="H88" s="34" t="s">
        <v>222</v>
      </c>
      <c r="I88" s="26" t="s">
        <v>39</v>
      </c>
    </row>
    <row r="89" spans="1:9" x14ac:dyDescent="0.35">
      <c r="A89" s="32" t="s">
        <v>52</v>
      </c>
      <c r="B89" s="33">
        <v>45852</v>
      </c>
      <c r="C89" s="33">
        <v>45854</v>
      </c>
      <c r="D89" s="33">
        <v>45852</v>
      </c>
      <c r="E89" s="32" t="s">
        <v>223</v>
      </c>
      <c r="F89" s="32" t="s">
        <v>6</v>
      </c>
      <c r="G89" s="34">
        <v>2</v>
      </c>
      <c r="H89" s="34" t="s">
        <v>130</v>
      </c>
      <c r="I89" s="26" t="s">
        <v>45</v>
      </c>
    </row>
    <row r="90" spans="1:9" x14ac:dyDescent="0.35">
      <c r="A90" s="32" t="s">
        <v>52</v>
      </c>
      <c r="B90" s="33">
        <v>45852</v>
      </c>
      <c r="C90" s="33">
        <v>45854</v>
      </c>
      <c r="D90" s="33">
        <v>45852</v>
      </c>
      <c r="E90" s="32" t="s">
        <v>223</v>
      </c>
      <c r="F90" s="32" t="s">
        <v>6</v>
      </c>
      <c r="G90" s="34">
        <v>2</v>
      </c>
      <c r="H90" s="34" t="s">
        <v>130</v>
      </c>
      <c r="I90" s="26" t="s">
        <v>45</v>
      </c>
    </row>
    <row r="91" spans="1:9" x14ac:dyDescent="0.35">
      <c r="A91" s="32" t="s">
        <v>5</v>
      </c>
      <c r="B91" s="33">
        <v>45852</v>
      </c>
      <c r="C91" s="33">
        <v>45854</v>
      </c>
      <c r="D91" s="33">
        <v>45852</v>
      </c>
      <c r="E91" s="32" t="s">
        <v>224</v>
      </c>
      <c r="F91" s="32" t="s">
        <v>6</v>
      </c>
      <c r="G91" s="34">
        <v>3</v>
      </c>
      <c r="H91" s="34" t="s">
        <v>225</v>
      </c>
      <c r="I91" s="26" t="s">
        <v>45</v>
      </c>
    </row>
    <row r="92" spans="1:9" x14ac:dyDescent="0.35">
      <c r="A92" s="32" t="s">
        <v>5</v>
      </c>
      <c r="B92" s="33">
        <v>45852</v>
      </c>
      <c r="C92" s="33">
        <v>45854</v>
      </c>
      <c r="D92" s="33">
        <v>45852</v>
      </c>
      <c r="E92" s="32" t="s">
        <v>224</v>
      </c>
      <c r="F92" s="32" t="s">
        <v>6</v>
      </c>
      <c r="G92" s="34">
        <v>3</v>
      </c>
      <c r="H92" s="34" t="s">
        <v>225</v>
      </c>
      <c r="I92" s="26" t="s">
        <v>45</v>
      </c>
    </row>
    <row r="93" spans="1:9" x14ac:dyDescent="0.35">
      <c r="A93" s="32" t="s">
        <v>5</v>
      </c>
      <c r="B93" s="33">
        <v>45853</v>
      </c>
      <c r="C93" s="33">
        <v>45854</v>
      </c>
      <c r="D93" s="33">
        <v>45833</v>
      </c>
      <c r="E93" s="32" t="s">
        <v>226</v>
      </c>
      <c r="F93" s="32" t="s">
        <v>6</v>
      </c>
      <c r="G93" s="34">
        <v>1</v>
      </c>
      <c r="H93" s="34" t="s">
        <v>227</v>
      </c>
      <c r="I93" s="26" t="s">
        <v>46</v>
      </c>
    </row>
    <row r="94" spans="1:9" x14ac:dyDescent="0.35">
      <c r="A94" s="32" t="s">
        <v>64</v>
      </c>
      <c r="B94" s="33">
        <v>45853</v>
      </c>
      <c r="C94" s="33">
        <v>45854</v>
      </c>
      <c r="D94" s="33">
        <v>45913</v>
      </c>
      <c r="E94" s="32" t="s">
        <v>228</v>
      </c>
      <c r="F94" s="32" t="s">
        <v>54</v>
      </c>
      <c r="G94" s="34">
        <v>71</v>
      </c>
      <c r="H94" s="34" t="s">
        <v>229</v>
      </c>
      <c r="I94" s="26" t="s">
        <v>34</v>
      </c>
    </row>
    <row r="95" spans="1:9" x14ac:dyDescent="0.35">
      <c r="A95" s="32" t="s">
        <v>94</v>
      </c>
      <c r="B95" s="33">
        <v>45854</v>
      </c>
      <c r="C95" s="33">
        <v>45854</v>
      </c>
      <c r="D95" s="33">
        <v>45915</v>
      </c>
      <c r="E95" s="32" t="s">
        <v>230</v>
      </c>
      <c r="F95" s="32" t="s">
        <v>6</v>
      </c>
      <c r="G95" s="34">
        <v>198</v>
      </c>
      <c r="H95" s="34" t="s">
        <v>231</v>
      </c>
      <c r="I95" s="26" t="s">
        <v>48</v>
      </c>
    </row>
  </sheetData>
  <phoneticPr fontId="10" type="noConversion"/>
  <pageMargins left="0.7" right="0.7" top="0.75" bottom="0.75" header="0.3" footer="0.3"/>
  <pageSetup orientation="portrait" horizontalDpi="204" verticalDpi="192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88BBD2A-1E87-4024-88DE-38D06028A654}">
          <x14:formula1>
            <xm:f>'Industry List'!$A$1:$A$22</xm:f>
          </x14:formula1>
          <xm:sqref>I3:I95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03875-3DF4-4258-8762-7FFE2A7D620D}">
  <dimension ref="A1:B9"/>
  <sheetViews>
    <sheetView workbookViewId="0"/>
  </sheetViews>
  <sheetFormatPr defaultColWidth="8.7265625" defaultRowHeight="14.5" x14ac:dyDescent="0.35"/>
  <cols>
    <col min="1" max="1" width="27.81640625" bestFit="1" customWidth="1"/>
    <col min="2" max="2" width="7.36328125" style="22" bestFit="1" customWidth="1"/>
  </cols>
  <sheetData>
    <row r="1" spans="1:2" ht="95" x14ac:dyDescent="0.35">
      <c r="A1" s="1" t="s">
        <v>25</v>
      </c>
    </row>
    <row r="2" spans="1:2" x14ac:dyDescent="0.35">
      <c r="A2" s="15" t="s">
        <v>16</v>
      </c>
      <c r="B2" s="23" t="s">
        <v>15</v>
      </c>
    </row>
    <row r="3" spans="1:2" x14ac:dyDescent="0.35">
      <c r="A3" s="17" t="s">
        <v>17</v>
      </c>
      <c r="B3" s="24">
        <f>SUM('Call Center Relocations Report'!G:G)</f>
        <v>163</v>
      </c>
    </row>
    <row r="4" spans="1:2" x14ac:dyDescent="0.35">
      <c r="A4" s="17" t="s">
        <v>9</v>
      </c>
      <c r="B4" s="24">
        <f>COUNTIF('Call Center Relocations Report'!F:F,"Layoff Permanent")</f>
        <v>1</v>
      </c>
    </row>
    <row r="5" spans="1:2" x14ac:dyDescent="0.35">
      <c r="A5" s="17" t="s">
        <v>10</v>
      </c>
      <c r="B5" s="24">
        <f>COUNTIF('Call Center Relocations Report'!F:F,"Layoff Temporary")</f>
        <v>0</v>
      </c>
    </row>
    <row r="6" spans="1:2" x14ac:dyDescent="0.35">
      <c r="A6" s="17" t="s">
        <v>11</v>
      </c>
      <c r="B6" s="24">
        <f>COUNTIF('Call Center Relocations Report'!F:F,"Layoff Not Identified")</f>
        <v>0</v>
      </c>
    </row>
    <row r="7" spans="1:2" x14ac:dyDescent="0.35">
      <c r="A7" s="17" t="s">
        <v>12</v>
      </c>
      <c r="B7" s="24">
        <f>COUNTIF('Call Center Relocations Report'!F:F,"Closure Permanent")</f>
        <v>0</v>
      </c>
    </row>
    <row r="8" spans="1:2" x14ac:dyDescent="0.35">
      <c r="A8" s="17" t="s">
        <v>13</v>
      </c>
      <c r="B8" s="24">
        <f>COUNTIF('Call Center Relocations Report'!F:F,"Closure Temporary")</f>
        <v>0</v>
      </c>
    </row>
    <row r="9" spans="1:2" x14ac:dyDescent="0.35">
      <c r="A9" s="17" t="s">
        <v>14</v>
      </c>
      <c r="B9" s="24">
        <f>COUNTIF('Call Center Relocations Report'!F:F,"Closure Not Identified")</f>
        <v>0</v>
      </c>
    </row>
  </sheetData>
  <pageMargins left="0.7" right="0.7" top="0.75" bottom="0.75" header="0.3" footer="0.3"/>
  <ignoredErrors>
    <ignoredError sqref="B4:B9" calculatedColumn="1"/>
  </ignoredErrors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76718-798E-45ED-8CA1-01AA760CE5F1}">
  <dimension ref="A1:H3"/>
  <sheetViews>
    <sheetView workbookViewId="0">
      <selection sqref="A1:XFD1048576"/>
    </sheetView>
  </sheetViews>
  <sheetFormatPr defaultColWidth="8.7265625" defaultRowHeight="14.5" x14ac:dyDescent="0.35"/>
  <cols>
    <col min="1" max="1" width="25.36328125" bestFit="1" customWidth="1"/>
    <col min="2" max="2" width="8.1796875" style="18" bestFit="1" customWidth="1"/>
    <col min="3" max="3" width="11.54296875" style="18" bestFit="1" customWidth="1"/>
    <col min="4" max="4" width="10.1796875" style="18" bestFit="1" customWidth="1"/>
    <col min="5" max="5" width="28.1796875" style="1" bestFit="1" customWidth="1"/>
    <col min="6" max="6" width="11.90625" bestFit="1" customWidth="1"/>
    <col min="7" max="7" width="12.08984375" bestFit="1" customWidth="1"/>
    <col min="8" max="8" width="31.54296875" bestFit="1" customWidth="1"/>
  </cols>
  <sheetData>
    <row r="1" spans="1:8" ht="108.5" x14ac:dyDescent="0.35">
      <c r="A1" s="25" t="s">
        <v>196</v>
      </c>
      <c r="E1"/>
    </row>
    <row r="2" spans="1:8" ht="24" x14ac:dyDescent="0.35">
      <c r="A2" s="19" t="s">
        <v>0</v>
      </c>
      <c r="B2" s="20" t="s">
        <v>7</v>
      </c>
      <c r="C2" s="20" t="s">
        <v>22</v>
      </c>
      <c r="D2" s="20" t="s">
        <v>8</v>
      </c>
      <c r="E2" s="19" t="s">
        <v>1</v>
      </c>
      <c r="F2" s="19" t="s">
        <v>2</v>
      </c>
      <c r="G2" s="19" t="s">
        <v>3</v>
      </c>
      <c r="H2" s="21" t="s">
        <v>4</v>
      </c>
    </row>
    <row r="3" spans="1:8" x14ac:dyDescent="0.35">
      <c r="A3" s="4" t="s">
        <v>5</v>
      </c>
      <c r="B3" s="9">
        <v>44984</v>
      </c>
      <c r="C3" s="9">
        <v>44987</v>
      </c>
      <c r="D3" s="9">
        <v>45047</v>
      </c>
      <c r="E3" s="5" t="s">
        <v>26</v>
      </c>
      <c r="F3" s="5" t="s">
        <v>6</v>
      </c>
      <c r="G3" s="6">
        <v>163</v>
      </c>
      <c r="H3" s="7" t="s">
        <v>27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1B0C9-EE0D-4672-99B4-ACA7D2D31E92}">
  <dimension ref="A1:A22"/>
  <sheetViews>
    <sheetView workbookViewId="0">
      <selection sqref="A1:A22"/>
    </sheetView>
  </sheetViews>
  <sheetFormatPr defaultColWidth="8.7265625" defaultRowHeight="14.5" x14ac:dyDescent="0.35"/>
  <cols>
    <col min="1" max="1" width="67.26953125" bestFit="1" customWidth="1"/>
  </cols>
  <sheetData>
    <row r="1" spans="1:1" x14ac:dyDescent="0.35">
      <c r="A1" t="s">
        <v>30</v>
      </c>
    </row>
    <row r="2" spans="1:1" x14ac:dyDescent="0.35">
      <c r="A2" t="s">
        <v>31</v>
      </c>
    </row>
    <row r="3" spans="1:1" x14ac:dyDescent="0.35">
      <c r="A3" t="s">
        <v>32</v>
      </c>
    </row>
    <row r="4" spans="1:1" x14ac:dyDescent="0.35">
      <c r="A4" t="s">
        <v>33</v>
      </c>
    </row>
    <row r="5" spans="1:1" x14ac:dyDescent="0.35">
      <c r="A5" t="s">
        <v>34</v>
      </c>
    </row>
    <row r="6" spans="1:1" x14ac:dyDescent="0.35">
      <c r="A6" t="s">
        <v>35</v>
      </c>
    </row>
    <row r="7" spans="1:1" x14ac:dyDescent="0.35">
      <c r="A7" t="s">
        <v>36</v>
      </c>
    </row>
    <row r="8" spans="1:1" x14ac:dyDescent="0.35">
      <c r="A8" t="s">
        <v>37</v>
      </c>
    </row>
    <row r="9" spans="1:1" x14ac:dyDescent="0.35">
      <c r="A9" t="s">
        <v>38</v>
      </c>
    </row>
    <row r="10" spans="1:1" x14ac:dyDescent="0.35">
      <c r="A10" t="s">
        <v>39</v>
      </c>
    </row>
    <row r="11" spans="1:1" x14ac:dyDescent="0.35">
      <c r="A11" t="s">
        <v>40</v>
      </c>
    </row>
    <row r="12" spans="1:1" x14ac:dyDescent="0.35">
      <c r="A12" t="s">
        <v>41</v>
      </c>
    </row>
    <row r="13" spans="1:1" x14ac:dyDescent="0.35">
      <c r="A13" t="s">
        <v>42</v>
      </c>
    </row>
    <row r="14" spans="1:1" x14ac:dyDescent="0.35">
      <c r="A14" t="s">
        <v>43</v>
      </c>
    </row>
    <row r="15" spans="1:1" x14ac:dyDescent="0.35">
      <c r="A15" t="s">
        <v>44</v>
      </c>
    </row>
    <row r="16" spans="1:1" x14ac:dyDescent="0.35">
      <c r="A16" t="s">
        <v>45</v>
      </c>
    </row>
    <row r="17" spans="1:1" x14ac:dyDescent="0.35">
      <c r="A17" t="s">
        <v>46</v>
      </c>
    </row>
    <row r="18" spans="1:1" x14ac:dyDescent="0.35">
      <c r="A18" t="s">
        <v>47</v>
      </c>
    </row>
    <row r="19" spans="1:1" x14ac:dyDescent="0.35">
      <c r="A19" t="s">
        <v>48</v>
      </c>
    </row>
    <row r="20" spans="1:1" x14ac:dyDescent="0.35">
      <c r="A20" t="s">
        <v>49</v>
      </c>
    </row>
    <row r="21" spans="1:1" x14ac:dyDescent="0.35">
      <c r="A21" t="s">
        <v>50</v>
      </c>
    </row>
    <row r="22" spans="1:1" x14ac:dyDescent="0.35">
      <c r="A2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WARN Report Summary</vt:lpstr>
      <vt:lpstr>Detailed WARN Report </vt:lpstr>
      <vt:lpstr>Call Center Relocations Summary</vt:lpstr>
      <vt:lpstr>Call Center Relocations Report</vt:lpstr>
      <vt:lpstr>Industry List</vt:lpstr>
    </vt:vector>
  </TitlesOfParts>
  <Company>Employment Development Department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WARN Report</dc:title>
  <dc:creator>EDD Employment Development Department State of California</dc:creator>
  <cp:keywords>DAT Approved Accessibile Template</cp:keywords>
  <cp:lastModifiedBy>Chinn, Jeffrey@EDD</cp:lastModifiedBy>
  <dcterms:created xsi:type="dcterms:W3CDTF">2023-03-21T10:09:53Z</dcterms:created>
  <dcterms:modified xsi:type="dcterms:W3CDTF">2025-07-17T16:25:04Z</dcterms:modified>
  <cp:category>Calculating WARN Report</cp:category>
</cp:coreProperties>
</file>