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Q:\LISG\Resources\UIB Dashboards\New ADA Excel Sheets\"/>
    </mc:Choice>
  </mc:AlternateContent>
  <xr:revisionPtr revIDLastSave="0" documentId="13_ncr:1_{CA9DF055-7AB4-4910-883B-EEDFB77D77BE}" xr6:coauthVersionLast="47" xr6:coauthVersionMax="47" xr10:uidLastSave="{00000000-0000-0000-0000-000000000000}"/>
  <bookViews>
    <workbookView xWindow="29850" yWindow="135" windowWidth="13215" windowHeight="15615" tabRatio="907" xr2:uid="{00000000-000D-0000-FFFF-FFFF00000000}"/>
  </bookViews>
  <sheets>
    <sheet name="Definitions" sheetId="2" r:id="rId1"/>
    <sheet name=" Claims Filed" sheetId="14" r:id="rId2"/>
    <sheet name="Claims Paid" sheetId="13" r:id="rId3"/>
    <sheet name="Benefits Paid" sheetId="7" r:id="rId4"/>
    <sheet name=" Ineligible Claims" sheetId="8" r:id="rId5"/>
    <sheet name="Claimants Pending EDD Action" sheetId="11" r:id="rId6"/>
    <sheet name="Waiting for Claimant Certificat" sheetId="12" r:id="rId7"/>
  </sheets>
  <definedNames>
    <definedName name="_xlnm._FilterDatabase" localSheetId="4" hidden="1">' Ineligible Claims'!$A$6:$J$236</definedName>
    <definedName name="_xlnm._FilterDatabase" localSheetId="5" hidden="1">'Claimants Pending EDD Action'!$A$6:$B$6</definedName>
    <definedName name="_xlnm._FilterDatabase" localSheetId="6" hidden="1">'Waiting for Claimant Certificat'!$A$6:$D$6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8" i="12" l="1"/>
  <c r="D218" i="12"/>
  <c r="C236" i="11"/>
  <c r="D236" i="11"/>
  <c r="I236" i="8"/>
  <c r="J236" i="8"/>
  <c r="G285" i="7"/>
  <c r="H285" i="7"/>
  <c r="C236" i="13"/>
  <c r="D236" i="13"/>
  <c r="O285" i="14"/>
  <c r="P285" i="14"/>
  <c r="C217" i="12"/>
  <c r="D217" i="12"/>
  <c r="C235" i="11"/>
  <c r="D235" i="11"/>
  <c r="I235" i="8"/>
  <c r="J235" i="8"/>
  <c r="G284" i="7"/>
  <c r="H284" i="7"/>
  <c r="C235" i="13"/>
  <c r="D235" i="13"/>
  <c r="O284" i="14"/>
  <c r="P284" i="14"/>
  <c r="C216" i="12"/>
  <c r="D216" i="12"/>
  <c r="C234" i="11"/>
  <c r="D234" i="11"/>
  <c r="I234" i="8"/>
  <c r="J234" i="8"/>
  <c r="G283" i="7"/>
  <c r="H283" i="7"/>
  <c r="C233" i="13"/>
  <c r="D233" i="13"/>
  <c r="C234" i="13"/>
  <c r="D234" i="13"/>
  <c r="O283" i="14"/>
  <c r="P283" i="14"/>
  <c r="C215" i="12"/>
  <c r="D215" i="12"/>
  <c r="C233" i="11"/>
  <c r="D233" i="11"/>
  <c r="I233" i="8"/>
  <c r="J233" i="8"/>
  <c r="G282" i="7"/>
  <c r="H282" i="7"/>
  <c r="O282" i="14"/>
  <c r="P282" i="14"/>
  <c r="C214" i="12"/>
  <c r="D214" i="12"/>
  <c r="C232" i="11"/>
  <c r="D232" i="11"/>
  <c r="I232" i="8"/>
  <c r="J232" i="8"/>
  <c r="G281" i="7"/>
  <c r="H281" i="7"/>
  <c r="C232" i="13"/>
  <c r="D232" i="13"/>
  <c r="O281" i="14"/>
  <c r="P281" i="14"/>
  <c r="C213" i="12"/>
  <c r="D213" i="12"/>
  <c r="C231" i="11"/>
  <c r="D231" i="11"/>
  <c r="I231" i="8"/>
  <c r="J231" i="8"/>
  <c r="G280" i="7"/>
  <c r="H280" i="7"/>
  <c r="C231" i="13"/>
  <c r="D231" i="13"/>
  <c r="O280" i="14"/>
  <c r="P280" i="14"/>
  <c r="C212" i="12"/>
  <c r="D212" i="12"/>
  <c r="C230" i="11"/>
  <c r="D230" i="11"/>
  <c r="I230" i="8"/>
  <c r="J230" i="8"/>
  <c r="G279" i="7"/>
  <c r="H279" i="7"/>
  <c r="C230" i="13"/>
  <c r="D230" i="13"/>
  <c r="O279" i="14"/>
  <c r="P279" i="14"/>
  <c r="C210" i="12"/>
  <c r="D210" i="12"/>
  <c r="C211" i="12"/>
  <c r="D211" i="12"/>
  <c r="C228" i="11"/>
  <c r="D228" i="11"/>
  <c r="C229" i="11"/>
  <c r="D229" i="11"/>
  <c r="I228" i="8"/>
  <c r="J228" i="8"/>
  <c r="I229" i="8"/>
  <c r="J229" i="8"/>
  <c r="G277" i="7"/>
  <c r="H277" i="7"/>
  <c r="G278" i="7"/>
  <c r="H278" i="7"/>
  <c r="C228" i="13"/>
  <c r="D228" i="13"/>
  <c r="C229" i="13"/>
  <c r="D229" i="13"/>
  <c r="O277" i="14"/>
  <c r="P277" i="14"/>
  <c r="O278" i="14"/>
  <c r="P278" i="14"/>
  <c r="C209" i="12"/>
  <c r="D209" i="12"/>
  <c r="C227" i="11"/>
  <c r="D227" i="11"/>
  <c r="I227" i="8"/>
  <c r="J227" i="8"/>
  <c r="G276" i="7"/>
  <c r="H276" i="7"/>
  <c r="C227" i="13"/>
  <c r="D227" i="13"/>
  <c r="O276" i="14"/>
  <c r="P276" i="14"/>
  <c r="C208" i="12"/>
  <c r="D208" i="12"/>
  <c r="C226" i="11"/>
  <c r="D226" i="11"/>
  <c r="I226" i="8"/>
  <c r="J226" i="8"/>
  <c r="G275" i="7"/>
  <c r="H275" i="7"/>
  <c r="C226" i="13"/>
  <c r="D226" i="13"/>
  <c r="O275" i="14"/>
  <c r="P275" i="14"/>
  <c r="C207" i="12"/>
  <c r="D207" i="12"/>
  <c r="C225" i="11"/>
  <c r="D225" i="11"/>
  <c r="I225" i="8"/>
  <c r="J225" i="8"/>
  <c r="G274" i="7"/>
  <c r="H274" i="7"/>
  <c r="C225" i="13"/>
  <c r="D225" i="13"/>
  <c r="O274" i="14"/>
  <c r="P274" i="14"/>
  <c r="C206" i="12"/>
  <c r="D206" i="12"/>
  <c r="C224" i="11"/>
  <c r="D224" i="11"/>
  <c r="I224" i="8"/>
  <c r="J224" i="8"/>
  <c r="G273" i="7"/>
  <c r="H273" i="7"/>
  <c r="C224" i="13"/>
  <c r="D224" i="13"/>
  <c r="O273" i="14"/>
  <c r="P273" i="14"/>
  <c r="C205" i="12"/>
  <c r="D205" i="12"/>
  <c r="C223" i="11"/>
  <c r="D223" i="11"/>
  <c r="I223" i="8"/>
  <c r="J223" i="8"/>
  <c r="G272" i="7"/>
  <c r="H272" i="7"/>
  <c r="C223" i="13"/>
  <c r="D223" i="13"/>
  <c r="O272" i="14"/>
  <c r="P272" i="14"/>
  <c r="C204" i="12"/>
  <c r="D204" i="12"/>
  <c r="C222" i="11"/>
  <c r="D222" i="11"/>
  <c r="I222" i="8"/>
  <c r="J222" i="8"/>
  <c r="G271" i="7"/>
  <c r="H271" i="7"/>
  <c r="C222" i="13"/>
  <c r="D222" i="13"/>
  <c r="O271" i="14"/>
  <c r="P271" i="14"/>
  <c r="D8" i="11"/>
  <c r="C203" i="12"/>
  <c r="D203" i="12"/>
  <c r="C221" i="11"/>
  <c r="D221" i="11"/>
  <c r="I221" i="8"/>
  <c r="J221" i="8"/>
  <c r="G270" i="7"/>
  <c r="H270" i="7"/>
  <c r="C221" i="13"/>
  <c r="D221" i="13"/>
  <c r="O270" i="14"/>
  <c r="P270" i="14"/>
  <c r="C202" i="12"/>
  <c r="D202" i="12"/>
  <c r="C220" i="11"/>
  <c r="D220" i="11"/>
  <c r="I220" i="8"/>
  <c r="J220" i="8"/>
  <c r="G269" i="7"/>
  <c r="H269" i="7"/>
  <c r="C220" i="13"/>
  <c r="D220" i="13"/>
  <c r="O269" i="14"/>
  <c r="P269" i="14"/>
  <c r="C201" i="12"/>
  <c r="D201" i="12"/>
  <c r="C219" i="11"/>
  <c r="D219" i="11"/>
  <c r="I219" i="8"/>
  <c r="J219" i="8"/>
  <c r="G268" i="7"/>
  <c r="H268" i="7"/>
  <c r="C219" i="13"/>
  <c r="D219" i="13"/>
  <c r="O268" i="14"/>
  <c r="P268" i="14"/>
  <c r="C200" i="12"/>
  <c r="D200" i="12"/>
  <c r="C218" i="11"/>
  <c r="D218" i="11"/>
  <c r="I218" i="8"/>
  <c r="J218" i="8"/>
  <c r="G267" i="7"/>
  <c r="H267" i="7"/>
  <c r="C218" i="13"/>
  <c r="D218" i="13"/>
  <c r="O267" i="14"/>
  <c r="P267" i="14"/>
  <c r="C199" i="12"/>
  <c r="D199" i="12"/>
  <c r="C217" i="11"/>
  <c r="D217" i="11"/>
  <c r="I217" i="8"/>
  <c r="J217" i="8"/>
  <c r="G266" i="7"/>
  <c r="H266" i="7"/>
  <c r="C217" i="13"/>
  <c r="D217" i="13"/>
  <c r="O266" i="14"/>
  <c r="P266" i="14"/>
  <c r="C198" i="12"/>
  <c r="D198" i="12"/>
  <c r="C216" i="11"/>
  <c r="D216" i="11"/>
  <c r="I216" i="8"/>
  <c r="J216" i="8"/>
  <c r="G265" i="7"/>
  <c r="H265" i="7"/>
  <c r="C216" i="13"/>
  <c r="D216" i="13"/>
  <c r="O265" i="14"/>
  <c r="P265" i="14"/>
  <c r="C197" i="12"/>
  <c r="D197" i="12"/>
  <c r="C215" i="11"/>
  <c r="D215" i="11"/>
  <c r="I215" i="8"/>
  <c r="J215" i="8"/>
  <c r="G264" i="7"/>
  <c r="H264" i="7"/>
  <c r="C215" i="13"/>
  <c r="D215" i="13"/>
  <c r="O264" i="14"/>
  <c r="P264" i="14"/>
  <c r="C196" i="12"/>
  <c r="D196" i="12"/>
  <c r="C214" i="11"/>
  <c r="D214" i="11"/>
  <c r="I214" i="8"/>
  <c r="J214" i="8"/>
  <c r="G263" i="7"/>
  <c r="H263" i="7"/>
  <c r="C214" i="13"/>
  <c r="D214" i="13"/>
  <c r="O263" i="14"/>
  <c r="P263" i="14"/>
  <c r="C195" i="12"/>
  <c r="D195" i="12"/>
  <c r="C213" i="11"/>
  <c r="D213" i="11"/>
  <c r="I213" i="8"/>
  <c r="J213" i="8"/>
  <c r="G262" i="7"/>
  <c r="H262" i="7"/>
  <c r="C213" i="13"/>
  <c r="D213" i="13"/>
  <c r="O262" i="14"/>
  <c r="P262" i="14"/>
  <c r="C194" i="12"/>
  <c r="D194" i="12"/>
  <c r="C212" i="11"/>
  <c r="D212" i="11"/>
  <c r="I212" i="8"/>
  <c r="J212" i="8"/>
  <c r="G261" i="7"/>
  <c r="H261" i="7"/>
  <c r="C212" i="13"/>
  <c r="D212" i="13"/>
  <c r="O261" i="14"/>
  <c r="P261" i="14"/>
  <c r="C193" i="12"/>
  <c r="D193" i="12"/>
  <c r="C211" i="11"/>
  <c r="D211" i="11"/>
  <c r="I211" i="8"/>
  <c r="J211" i="8"/>
  <c r="G260" i="7"/>
  <c r="H260" i="7"/>
  <c r="C211" i="13"/>
  <c r="D211" i="13"/>
  <c r="O260" i="14"/>
  <c r="P260" i="14"/>
  <c r="C191" i="12"/>
  <c r="D191" i="12"/>
  <c r="C192" i="12"/>
  <c r="D192" i="12"/>
  <c r="C209" i="11"/>
  <c r="D209" i="11"/>
  <c r="C210" i="11"/>
  <c r="D210" i="11"/>
  <c r="I209" i="8"/>
  <c r="J209" i="8"/>
  <c r="I210" i="8"/>
  <c r="J210" i="8"/>
  <c r="G258" i="7"/>
  <c r="H258" i="7"/>
  <c r="G259" i="7"/>
  <c r="H259" i="7"/>
  <c r="C209" i="13"/>
  <c r="D209" i="13"/>
  <c r="C210" i="13"/>
  <c r="D210" i="13"/>
  <c r="O258" i="14"/>
  <c r="P258" i="14"/>
  <c r="O259" i="14"/>
  <c r="P259" i="14"/>
  <c r="C190" i="12"/>
  <c r="D190" i="12"/>
  <c r="C208" i="11"/>
  <c r="D208" i="11"/>
  <c r="I208" i="8"/>
  <c r="J208" i="8"/>
  <c r="G257" i="7"/>
  <c r="H257" i="7"/>
  <c r="C208" i="13"/>
  <c r="D208" i="13"/>
  <c r="O257" i="14"/>
  <c r="P257" i="14"/>
  <c r="C189" i="12"/>
  <c r="D189" i="12"/>
  <c r="D207" i="11"/>
  <c r="C207" i="11"/>
  <c r="I207" i="8"/>
  <c r="J207" i="8"/>
  <c r="G256" i="7"/>
  <c r="H256" i="7"/>
  <c r="C207" i="13"/>
  <c r="D207" i="13"/>
  <c r="O256" i="14"/>
  <c r="P256" i="14"/>
  <c r="C188" i="12"/>
  <c r="D188" i="12"/>
  <c r="C206" i="11"/>
  <c r="D206" i="11"/>
  <c r="I206" i="8"/>
  <c r="J206" i="8"/>
  <c r="G255" i="7"/>
  <c r="H255" i="7"/>
  <c r="C206" i="13"/>
  <c r="D206" i="13"/>
  <c r="O255" i="14"/>
  <c r="P255" i="14"/>
  <c r="C186" i="12"/>
  <c r="D186" i="12"/>
  <c r="C187" i="12"/>
  <c r="D187" i="12"/>
  <c r="C204" i="11"/>
  <c r="D204" i="11"/>
  <c r="C205" i="11"/>
  <c r="D205" i="11"/>
  <c r="I204" i="8"/>
  <c r="J204" i="8"/>
  <c r="I205" i="8"/>
  <c r="J205" i="8"/>
  <c r="G253" i="7"/>
  <c r="H253" i="7"/>
  <c r="G254" i="7"/>
  <c r="H254" i="7"/>
  <c r="C204" i="13"/>
  <c r="D204" i="13"/>
  <c r="C205" i="13"/>
  <c r="D205" i="13"/>
  <c r="O253" i="14"/>
  <c r="P253" i="14"/>
  <c r="O254" i="14"/>
  <c r="P254" i="14"/>
  <c r="C185" i="12"/>
  <c r="D185" i="12"/>
  <c r="C203" i="11"/>
  <c r="D203" i="11"/>
  <c r="I203" i="8"/>
  <c r="J203" i="8"/>
  <c r="G252" i="7"/>
  <c r="H252" i="7"/>
  <c r="C203" i="13"/>
  <c r="D203" i="13"/>
  <c r="O252" i="14"/>
  <c r="P252" i="14"/>
  <c r="C184" i="12"/>
  <c r="D184" i="12"/>
  <c r="C202" i="11"/>
  <c r="D202" i="11"/>
  <c r="I202" i="8"/>
  <c r="J202" i="8"/>
  <c r="G251" i="7"/>
  <c r="H251" i="7"/>
  <c r="C202" i="13"/>
  <c r="D202" i="13"/>
  <c r="O251" i="14"/>
  <c r="P251" i="14"/>
  <c r="C183" i="12"/>
  <c r="D183" i="12"/>
  <c r="C201" i="11"/>
  <c r="D201" i="11"/>
  <c r="I201" i="8"/>
  <c r="J201" i="8"/>
  <c r="G250" i="7"/>
  <c r="H250" i="7"/>
  <c r="C201" i="13"/>
  <c r="D201" i="13"/>
  <c r="O250" i="14"/>
  <c r="P250" i="14"/>
  <c r="C182" i="12"/>
  <c r="D182" i="12"/>
  <c r="C200" i="11"/>
  <c r="D200" i="11"/>
  <c r="I200" i="8"/>
  <c r="J200" i="8"/>
  <c r="G249" i="7"/>
  <c r="H249" i="7"/>
  <c r="C200" i="13"/>
  <c r="D200" i="13"/>
  <c r="O249" i="14"/>
  <c r="P249" i="14"/>
  <c r="C181" i="12"/>
  <c r="D181" i="12"/>
  <c r="C199" i="11"/>
  <c r="D199" i="11"/>
  <c r="I199" i="8"/>
  <c r="J199" i="8"/>
  <c r="G248" i="7"/>
  <c r="H248" i="7"/>
  <c r="C199" i="13"/>
  <c r="D199" i="13"/>
  <c r="O248" i="14"/>
  <c r="P248" i="14"/>
  <c r="C180" i="12"/>
  <c r="D180" i="12"/>
  <c r="C198" i="11"/>
  <c r="D198" i="11"/>
  <c r="I198" i="8"/>
  <c r="J198" i="8"/>
  <c r="G247" i="7"/>
  <c r="H247" i="7"/>
  <c r="C198" i="13"/>
  <c r="D198" i="13"/>
  <c r="O247" i="14"/>
  <c r="P247" i="14"/>
  <c r="C179" i="12"/>
  <c r="D179" i="12"/>
  <c r="D197" i="11"/>
  <c r="C197" i="11"/>
  <c r="I197" i="8"/>
  <c r="J197" i="8"/>
  <c r="G246" i="7"/>
  <c r="H246" i="7"/>
  <c r="C197" i="13"/>
  <c r="D197" i="13"/>
  <c r="O246" i="14"/>
  <c r="P246" i="14"/>
  <c r="C178" i="12"/>
  <c r="D178" i="12"/>
  <c r="C196" i="11"/>
  <c r="D196" i="11"/>
  <c r="I196" i="8"/>
  <c r="J196" i="8"/>
  <c r="G245" i="7"/>
  <c r="H245" i="7"/>
  <c r="C196" i="13"/>
  <c r="D196" i="13"/>
  <c r="O245" i="14"/>
  <c r="P245" i="14"/>
  <c r="C177" i="12"/>
  <c r="D177" i="12"/>
  <c r="C195" i="11"/>
  <c r="D195" i="11"/>
  <c r="I195" i="8"/>
  <c r="J195" i="8"/>
  <c r="G244" i="7"/>
  <c r="H244" i="7"/>
  <c r="C195" i="13"/>
  <c r="D195" i="13"/>
  <c r="O244" i="14"/>
  <c r="P244" i="14"/>
  <c r="C176" i="12"/>
  <c r="D176" i="12"/>
  <c r="C194" i="11"/>
  <c r="D194" i="11"/>
  <c r="I194" i="8"/>
  <c r="J194" i="8"/>
  <c r="G243" i="7"/>
  <c r="H243" i="7"/>
  <c r="C194" i="13"/>
  <c r="D194" i="13"/>
  <c r="O243" i="14"/>
  <c r="P243" i="14"/>
  <c r="C175" i="12"/>
  <c r="D175" i="12"/>
  <c r="C193" i="11"/>
  <c r="D193" i="11"/>
  <c r="I193" i="8"/>
  <c r="J193" i="8"/>
  <c r="G242" i="7"/>
  <c r="H242" i="7"/>
  <c r="C193" i="13"/>
  <c r="D193" i="13"/>
  <c r="O242" i="14"/>
  <c r="P242" i="14"/>
  <c r="C174" i="12"/>
  <c r="D174" i="12"/>
  <c r="C192" i="11"/>
  <c r="D192" i="11"/>
  <c r="I192" i="8"/>
  <c r="J192" i="8"/>
  <c r="G241" i="7"/>
  <c r="H241" i="7"/>
  <c r="C192" i="13"/>
  <c r="D192" i="13"/>
  <c r="O241" i="14"/>
  <c r="P241" i="14"/>
  <c r="C173" i="12"/>
  <c r="D173" i="12"/>
  <c r="C191" i="11"/>
  <c r="D191" i="11"/>
  <c r="I191" i="8"/>
  <c r="J191" i="8"/>
  <c r="G240" i="7"/>
  <c r="H240" i="7"/>
  <c r="D191" i="13"/>
  <c r="C191" i="13"/>
  <c r="D190" i="13"/>
  <c r="C190" i="13"/>
  <c r="D189" i="13"/>
  <c r="C189" i="13"/>
  <c r="D188" i="13"/>
  <c r="C188" i="13"/>
  <c r="D187" i="13"/>
  <c r="C187" i="13"/>
  <c r="D186" i="13"/>
  <c r="C186" i="13"/>
  <c r="O240" i="14"/>
  <c r="P240" i="14"/>
  <c r="C190" i="11"/>
  <c r="D190" i="11"/>
  <c r="C172" i="12"/>
  <c r="D172" i="12"/>
  <c r="I190" i="8"/>
  <c r="J190" i="8"/>
  <c r="G239" i="7"/>
  <c r="H239" i="7"/>
  <c r="O239" i="14"/>
  <c r="P239" i="14"/>
  <c r="C171" i="12"/>
  <c r="D171" i="12"/>
  <c r="C189" i="11"/>
  <c r="D189" i="11"/>
  <c r="I189" i="8"/>
  <c r="J189" i="8"/>
  <c r="G238" i="7"/>
  <c r="H238" i="7"/>
  <c r="O238" i="14"/>
  <c r="P238" i="14"/>
  <c r="C170" i="12"/>
  <c r="D170" i="12"/>
  <c r="C188" i="11"/>
  <c r="D188" i="11"/>
  <c r="I188" i="8"/>
  <c r="J188" i="8"/>
  <c r="G237" i="7"/>
  <c r="H237" i="7"/>
  <c r="O237" i="14"/>
  <c r="P237" i="14"/>
  <c r="C169" i="12"/>
  <c r="D169" i="12"/>
  <c r="C187" i="11"/>
  <c r="D187" i="11"/>
  <c r="I187" i="8"/>
  <c r="J187" i="8"/>
  <c r="G236" i="7"/>
  <c r="H236" i="7"/>
  <c r="O236" i="14"/>
  <c r="P236" i="14"/>
  <c r="C168" i="12"/>
  <c r="D168" i="12"/>
  <c r="C186" i="11"/>
  <c r="D186" i="11"/>
  <c r="I186" i="8"/>
  <c r="J186" i="8"/>
  <c r="G235" i="7"/>
  <c r="H235" i="7"/>
  <c r="O235" i="14"/>
  <c r="P235" i="14"/>
  <c r="C167" i="12"/>
  <c r="D167" i="12"/>
  <c r="C185" i="11"/>
  <c r="D185" i="11"/>
  <c r="I185" i="8"/>
  <c r="J185" i="8"/>
  <c r="G234" i="7"/>
  <c r="H234" i="7"/>
  <c r="C185" i="13"/>
  <c r="D185" i="13"/>
  <c r="O234" i="14"/>
  <c r="P234" i="14"/>
  <c r="C166" i="12"/>
  <c r="D166" i="12"/>
  <c r="C184" i="11"/>
  <c r="D184" i="11"/>
  <c r="I184" i="8"/>
  <c r="J184" i="8"/>
  <c r="G233" i="7"/>
  <c r="H233" i="7"/>
  <c r="C184" i="13"/>
  <c r="D184" i="13"/>
  <c r="P233" i="14"/>
  <c r="O233" i="14"/>
  <c r="C165" i="12"/>
  <c r="D165" i="12"/>
  <c r="C183" i="11"/>
  <c r="D183" i="11"/>
  <c r="I183" i="8"/>
  <c r="J183" i="8"/>
  <c r="G232" i="7"/>
  <c r="H232" i="7"/>
  <c r="C183" i="13"/>
  <c r="D183" i="13"/>
  <c r="O232" i="14"/>
  <c r="P232" i="14"/>
  <c r="C164" i="12"/>
  <c r="D164" i="12"/>
  <c r="C182" i="11"/>
  <c r="D182" i="11"/>
  <c r="I182" i="8"/>
  <c r="J182" i="8"/>
  <c r="G231" i="7"/>
  <c r="H231" i="7"/>
  <c r="C182" i="13"/>
  <c r="D182" i="13"/>
  <c r="O231" i="14"/>
  <c r="P231" i="14"/>
  <c r="C163" i="12"/>
  <c r="D163" i="12"/>
  <c r="C181" i="11"/>
  <c r="D181" i="11"/>
  <c r="I181" i="8"/>
  <c r="J181" i="8"/>
  <c r="G230" i="7"/>
  <c r="H230" i="7"/>
  <c r="C181" i="13"/>
  <c r="D181" i="13"/>
  <c r="O230" i="14"/>
  <c r="P230" i="14"/>
  <c r="C180" i="11"/>
  <c r="D180" i="11"/>
  <c r="C162" i="12" l="1"/>
  <c r="D162" i="12"/>
  <c r="I180" i="8"/>
  <c r="J180" i="8"/>
  <c r="G229" i="7"/>
  <c r="H229" i="7"/>
  <c r="C180" i="13"/>
  <c r="D180" i="13"/>
  <c r="O229" i="14"/>
  <c r="P229" i="14"/>
  <c r="C161" i="12"/>
  <c r="D161" i="12"/>
  <c r="C179" i="11"/>
  <c r="D179" i="11"/>
  <c r="I179" i="8"/>
  <c r="J179" i="8"/>
  <c r="G228" i="7"/>
  <c r="H228" i="7"/>
  <c r="C179" i="13"/>
  <c r="D179" i="13"/>
  <c r="O228" i="14"/>
  <c r="P228" i="14"/>
  <c r="C160" i="12"/>
  <c r="D160" i="12"/>
  <c r="D178" i="11"/>
  <c r="C178" i="11"/>
  <c r="I178" i="8"/>
  <c r="J178" i="8"/>
  <c r="G227" i="7"/>
  <c r="H227" i="7"/>
  <c r="C178" i="13"/>
  <c r="D178" i="13"/>
  <c r="O227" i="14"/>
  <c r="P227" i="14"/>
  <c r="C159" i="12"/>
  <c r="D159" i="12"/>
  <c r="C177" i="11"/>
  <c r="D177" i="11"/>
  <c r="I177" i="8"/>
  <c r="J177" i="8"/>
  <c r="G226" i="7"/>
  <c r="H226" i="7"/>
  <c r="C177" i="13"/>
  <c r="D177" i="13"/>
  <c r="O226" i="14"/>
  <c r="P226" i="14"/>
  <c r="C158" i="12"/>
  <c r="D158" i="12"/>
  <c r="D176" i="11"/>
  <c r="C176" i="11"/>
  <c r="I176" i="8"/>
  <c r="J176" i="8"/>
  <c r="G225" i="7"/>
  <c r="H225" i="7"/>
  <c r="C176" i="13"/>
  <c r="D176" i="13"/>
  <c r="O225" i="14"/>
  <c r="P225" i="14"/>
  <c r="C157" i="12"/>
  <c r="D157" i="12"/>
  <c r="C175" i="11"/>
  <c r="D175" i="11"/>
  <c r="I175" i="8"/>
  <c r="J175" i="8"/>
  <c r="G224" i="7"/>
  <c r="H224" i="7"/>
  <c r="C175" i="13"/>
  <c r="D175" i="13"/>
  <c r="O224" i="14"/>
  <c r="P224" i="14"/>
  <c r="C156" i="12" l="1"/>
  <c r="D156" i="12"/>
  <c r="D174" i="11"/>
  <c r="C174" i="11"/>
  <c r="I174" i="8"/>
  <c r="J174" i="8"/>
  <c r="I8" i="8"/>
  <c r="J8" i="8"/>
  <c r="I9" i="8"/>
  <c r="J9" i="8"/>
  <c r="I10" i="8"/>
  <c r="J10" i="8"/>
  <c r="I11" i="8"/>
  <c r="J11" i="8"/>
  <c r="I12" i="8"/>
  <c r="J12" i="8"/>
  <c r="I13" i="8"/>
  <c r="J13" i="8"/>
  <c r="I14" i="8"/>
  <c r="J14" i="8"/>
  <c r="I15" i="8"/>
  <c r="J15" i="8"/>
  <c r="I16" i="8"/>
  <c r="J16" i="8"/>
  <c r="I17" i="8"/>
  <c r="J17" i="8"/>
  <c r="I18" i="8"/>
  <c r="J18" i="8"/>
  <c r="I19" i="8"/>
  <c r="J19" i="8"/>
  <c r="I20" i="8"/>
  <c r="J20" i="8"/>
  <c r="I21" i="8"/>
  <c r="J21" i="8"/>
  <c r="I22" i="8"/>
  <c r="J22" i="8"/>
  <c r="G223" i="7"/>
  <c r="H223" i="7"/>
  <c r="C174" i="13"/>
  <c r="D174" i="13"/>
  <c r="O223" i="14"/>
  <c r="P223" i="14"/>
  <c r="C155" i="12"/>
  <c r="D155" i="12"/>
  <c r="D173" i="11"/>
  <c r="C173" i="11"/>
  <c r="I173" i="8"/>
  <c r="J173" i="8"/>
  <c r="G222" i="7"/>
  <c r="H222" i="7"/>
  <c r="O59" i="14"/>
  <c r="P59" i="14"/>
  <c r="C173" i="13"/>
  <c r="D173" i="13"/>
  <c r="O222" i="14"/>
  <c r="P222" i="14"/>
  <c r="C154" i="12"/>
  <c r="D154" i="12"/>
  <c r="C172" i="11"/>
  <c r="D172" i="11"/>
  <c r="I172" i="8"/>
  <c r="J172" i="8"/>
  <c r="G221" i="7"/>
  <c r="H221" i="7"/>
  <c r="C172" i="13"/>
  <c r="D172" i="13"/>
  <c r="O221" i="14"/>
  <c r="P221" i="14"/>
  <c r="C153" i="12"/>
  <c r="D153" i="12"/>
  <c r="D171" i="11"/>
  <c r="C171" i="11"/>
  <c r="I171" i="8"/>
  <c r="J171" i="8"/>
  <c r="G220" i="7"/>
  <c r="H220" i="7"/>
  <c r="C171" i="13"/>
  <c r="D171" i="13"/>
  <c r="O220" i="14"/>
  <c r="P220" i="14"/>
  <c r="C152" i="12"/>
  <c r="D152" i="12"/>
  <c r="C170" i="11"/>
  <c r="D170" i="11"/>
  <c r="I170" i="8"/>
  <c r="J170" i="8"/>
  <c r="G219" i="7"/>
  <c r="H219" i="7"/>
  <c r="C170" i="13"/>
  <c r="D170" i="13"/>
  <c r="O219" i="14"/>
  <c r="P219" i="14"/>
  <c r="C151" i="12"/>
  <c r="D151" i="12"/>
  <c r="D169" i="11"/>
  <c r="C169" i="11"/>
  <c r="I169" i="8"/>
  <c r="J169" i="8"/>
  <c r="G218" i="7"/>
  <c r="H218" i="7"/>
  <c r="D169" i="13"/>
  <c r="C169" i="13"/>
  <c r="P218" i="14"/>
  <c r="O218" i="14"/>
  <c r="C150" i="12"/>
  <c r="D150" i="12"/>
  <c r="D168" i="11"/>
  <c r="C168" i="11"/>
  <c r="I168" i="8"/>
  <c r="J168" i="8"/>
  <c r="G217" i="7"/>
  <c r="H217" i="7"/>
  <c r="C168" i="13"/>
  <c r="D168" i="13"/>
  <c r="O217" i="14"/>
  <c r="P217" i="14"/>
  <c r="C149" i="12"/>
  <c r="D149" i="12"/>
  <c r="D167" i="11"/>
  <c r="C167" i="11"/>
  <c r="I167" i="8"/>
  <c r="J167" i="8"/>
  <c r="G216" i="7"/>
  <c r="H216" i="7"/>
  <c r="C167" i="13"/>
  <c r="D167" i="13"/>
  <c r="O216" i="14"/>
  <c r="P216" i="14"/>
  <c r="C148" i="12"/>
  <c r="D148" i="12"/>
  <c r="D166" i="11"/>
  <c r="C166" i="11"/>
  <c r="I166" i="8"/>
  <c r="J166" i="8"/>
  <c r="G215" i="7"/>
  <c r="H215" i="7"/>
  <c r="C166" i="13"/>
  <c r="D166" i="13"/>
  <c r="O215" i="14"/>
  <c r="P215" i="14"/>
  <c r="D164" i="11"/>
  <c r="D165" i="11"/>
  <c r="O214" i="14" l="1"/>
  <c r="P214" i="14"/>
  <c r="C147" i="12"/>
  <c r="D147" i="12"/>
  <c r="C165" i="11"/>
  <c r="I165" i="8"/>
  <c r="J165" i="8"/>
  <c r="G214" i="7"/>
  <c r="H214" i="7"/>
  <c r="C165" i="13"/>
  <c r="D165" i="13"/>
  <c r="C146" i="12"/>
  <c r="D146" i="12"/>
  <c r="C164" i="11"/>
  <c r="I164" i="8"/>
  <c r="J164" i="8"/>
  <c r="G213" i="7"/>
  <c r="H213" i="7"/>
  <c r="C164" i="13"/>
  <c r="D164" i="13"/>
  <c r="O213" i="14"/>
  <c r="P213" i="14"/>
  <c r="C145" i="12"/>
  <c r="D145" i="12"/>
  <c r="D163" i="11"/>
  <c r="C163" i="11"/>
  <c r="I163" i="8"/>
  <c r="J163" i="8"/>
  <c r="G212" i="7"/>
  <c r="H212" i="7"/>
  <c r="C163" i="13"/>
  <c r="D163" i="13"/>
  <c r="O212" i="14"/>
  <c r="P212" i="14"/>
  <c r="C144" i="12"/>
  <c r="D144" i="12"/>
  <c r="D162" i="11"/>
  <c r="C162" i="11"/>
  <c r="I162" i="8"/>
  <c r="J162" i="8"/>
  <c r="G211" i="7"/>
  <c r="H211" i="7"/>
  <c r="C162" i="13"/>
  <c r="D162" i="13"/>
  <c r="O211" i="14"/>
  <c r="P211" i="14"/>
  <c r="C143" i="12"/>
  <c r="D143" i="12"/>
  <c r="D161" i="11"/>
  <c r="C161" i="11"/>
  <c r="I161" i="8"/>
  <c r="J161" i="8"/>
  <c r="G210" i="7"/>
  <c r="H210" i="7"/>
  <c r="C161" i="13"/>
  <c r="D161" i="13"/>
  <c r="O210" i="14"/>
  <c r="P210" i="14"/>
  <c r="C142" i="12"/>
  <c r="D142" i="12"/>
  <c r="D160" i="11"/>
  <c r="C160" i="11"/>
  <c r="I160" i="8"/>
  <c r="J160" i="8"/>
  <c r="G209" i="7"/>
  <c r="H209" i="7"/>
  <c r="C160" i="13"/>
  <c r="D160" i="13"/>
  <c r="O209" i="14"/>
  <c r="P209" i="14"/>
  <c r="C141" i="12"/>
  <c r="D141" i="12"/>
  <c r="D159" i="11"/>
  <c r="C159" i="11"/>
  <c r="I159" i="8"/>
  <c r="J159" i="8"/>
  <c r="G208" i="7"/>
  <c r="H208" i="7"/>
  <c r="C159" i="13" l="1"/>
  <c r="D159" i="13"/>
  <c r="O208" i="14"/>
  <c r="P208" i="14"/>
  <c r="C140" i="12"/>
  <c r="D140" i="12"/>
  <c r="D158" i="11"/>
  <c r="C158" i="11"/>
  <c r="I158" i="8"/>
  <c r="J158" i="8"/>
  <c r="G207" i="7"/>
  <c r="H207" i="7"/>
  <c r="C158" i="13"/>
  <c r="D158" i="13"/>
  <c r="O207" i="14"/>
  <c r="P207" i="14"/>
  <c r="D156" i="11"/>
  <c r="D157" i="11"/>
  <c r="C139" i="12"/>
  <c r="D139" i="12"/>
  <c r="C157" i="11"/>
  <c r="I157" i="8"/>
  <c r="J157" i="8"/>
  <c r="G206" i="7"/>
  <c r="H206" i="7"/>
  <c r="C157" i="13"/>
  <c r="D157" i="13"/>
  <c r="O206" i="14"/>
  <c r="P206" i="14"/>
  <c r="C138" i="12"/>
  <c r="D138" i="12"/>
  <c r="C156" i="11"/>
  <c r="I156" i="8"/>
  <c r="J156" i="8"/>
  <c r="G204" i="7"/>
  <c r="H204" i="7"/>
  <c r="G205" i="7"/>
  <c r="H205" i="7"/>
  <c r="C156" i="13"/>
  <c r="D156" i="13"/>
  <c r="O205" i="14"/>
  <c r="P205" i="14"/>
  <c r="C137" i="12"/>
  <c r="D137" i="12"/>
  <c r="D155" i="11"/>
  <c r="C155" i="11"/>
  <c r="I155" i="8"/>
  <c r="J155" i="8"/>
  <c r="C155" i="13"/>
  <c r="D155" i="13"/>
  <c r="O204" i="14"/>
  <c r="P204" i="14"/>
  <c r="C136" i="12"/>
  <c r="D136" i="12"/>
  <c r="D154" i="11"/>
  <c r="C154" i="11"/>
  <c r="I154" i="8"/>
  <c r="J154" i="8"/>
  <c r="G203" i="7"/>
  <c r="H203" i="7"/>
  <c r="C154" i="13"/>
  <c r="D154" i="13"/>
  <c r="O203" i="14"/>
  <c r="P203" i="14"/>
  <c r="D153" i="11"/>
  <c r="C135" i="12"/>
  <c r="D135" i="12"/>
  <c r="C153" i="11"/>
  <c r="I153" i="8"/>
  <c r="J153" i="8"/>
  <c r="G202" i="7"/>
  <c r="H202" i="7"/>
  <c r="C153" i="13"/>
  <c r="D153" i="13"/>
  <c r="P202" i="14"/>
  <c r="O202" i="14"/>
  <c r="C134" i="12" l="1"/>
  <c r="D134" i="12"/>
  <c r="D152" i="11"/>
  <c r="C152" i="11"/>
  <c r="I152" i="8"/>
  <c r="J152" i="8"/>
  <c r="G201" i="7"/>
  <c r="H201" i="7"/>
  <c r="C152" i="13"/>
  <c r="D152" i="13"/>
  <c r="O201" i="14"/>
  <c r="P201" i="14"/>
  <c r="D133" i="12"/>
  <c r="C133" i="12"/>
  <c r="D151" i="11"/>
  <c r="C151" i="11"/>
  <c r="I151" i="8"/>
  <c r="J151" i="8"/>
  <c r="G200" i="7"/>
  <c r="H200" i="7"/>
  <c r="C151" i="13"/>
  <c r="D151" i="13"/>
  <c r="P200" i="14"/>
  <c r="O200" i="14"/>
  <c r="C132" i="12"/>
  <c r="D132" i="12"/>
  <c r="D150" i="11"/>
  <c r="C150" i="11"/>
  <c r="I150" i="8"/>
  <c r="J150" i="8"/>
  <c r="G199" i="7"/>
  <c r="H199" i="7"/>
  <c r="C150" i="13"/>
  <c r="D150" i="13"/>
  <c r="P199" i="14"/>
  <c r="O199" i="14"/>
  <c r="D131" i="12"/>
  <c r="C131" i="12"/>
  <c r="D149" i="11"/>
  <c r="C149" i="11"/>
  <c r="I149" i="8"/>
  <c r="J149" i="8"/>
  <c r="G198" i="7"/>
  <c r="H198" i="7"/>
  <c r="C149" i="13"/>
  <c r="D149" i="13"/>
  <c r="O198" i="14"/>
  <c r="P198" i="14"/>
  <c r="O197" i="14"/>
  <c r="P197" i="14"/>
  <c r="C148" i="13"/>
  <c r="D148" i="13"/>
  <c r="G197" i="7"/>
  <c r="H197" i="7"/>
  <c r="I148" i="8"/>
  <c r="J148" i="8"/>
  <c r="D147" i="11"/>
  <c r="D148" i="11"/>
  <c r="C148" i="11"/>
  <c r="C130" i="12"/>
  <c r="D130" i="12"/>
  <c r="C147" i="13"/>
  <c r="D147" i="13"/>
  <c r="C129" i="12" l="1"/>
  <c r="D129" i="12"/>
  <c r="C147" i="11"/>
  <c r="I147" i="8"/>
  <c r="J147" i="8"/>
  <c r="G196" i="7"/>
  <c r="H196" i="7"/>
  <c r="O196" i="14"/>
  <c r="P196" i="14"/>
  <c r="C128" i="12"/>
  <c r="D128" i="12"/>
  <c r="D146" i="11"/>
  <c r="C146" i="11"/>
  <c r="I146" i="8"/>
  <c r="J146" i="8"/>
  <c r="G195" i="7"/>
  <c r="H195" i="7"/>
  <c r="C146" i="13"/>
  <c r="D146" i="13"/>
  <c r="O195" i="14"/>
  <c r="P195" i="14"/>
  <c r="C127" i="12"/>
  <c r="D127" i="12"/>
  <c r="D145" i="11"/>
  <c r="C145" i="11"/>
  <c r="I145" i="8"/>
  <c r="J145" i="8"/>
  <c r="G194" i="7"/>
  <c r="H194" i="7"/>
  <c r="C145" i="13"/>
  <c r="D145" i="13"/>
  <c r="O194" i="14"/>
  <c r="P194" i="14"/>
  <c r="D126" i="12"/>
  <c r="C126" i="12"/>
  <c r="D144" i="11"/>
  <c r="C144" i="11"/>
  <c r="I144" i="8"/>
  <c r="J144" i="8"/>
  <c r="G193" i="7"/>
  <c r="H193" i="7"/>
  <c r="C144" i="13"/>
  <c r="D144" i="13"/>
  <c r="P193" i="14"/>
  <c r="O193" i="14"/>
  <c r="D142" i="11"/>
  <c r="D143" i="11"/>
  <c r="C125" i="12"/>
  <c r="D125" i="12"/>
  <c r="C143" i="11"/>
  <c r="I143" i="8"/>
  <c r="J143" i="8"/>
  <c r="G192" i="7"/>
  <c r="H192" i="7"/>
  <c r="C143" i="13"/>
  <c r="D143" i="13"/>
  <c r="O192" i="14"/>
  <c r="P192" i="14"/>
  <c r="C124" i="12"/>
  <c r="D124" i="12"/>
  <c r="C142" i="11"/>
  <c r="I142" i="8"/>
  <c r="J142" i="8"/>
  <c r="G191" i="7"/>
  <c r="H191" i="7"/>
  <c r="C142" i="13"/>
  <c r="D142" i="13"/>
  <c r="O191" i="14"/>
  <c r="P191" i="14"/>
  <c r="D141" i="11"/>
  <c r="C123" i="12"/>
  <c r="D123" i="12"/>
  <c r="C141" i="11"/>
  <c r="I141" i="8"/>
  <c r="J141" i="8"/>
  <c r="G190" i="7"/>
  <c r="H190" i="7"/>
  <c r="C141" i="13"/>
  <c r="D141" i="13"/>
  <c r="O190" i="14"/>
  <c r="P190" i="14"/>
  <c r="C122" i="12"/>
  <c r="D122" i="12"/>
  <c r="D140" i="11"/>
  <c r="C140" i="11"/>
  <c r="I140" i="8"/>
  <c r="J140" i="8"/>
  <c r="G189" i="7"/>
  <c r="H189" i="7"/>
  <c r="C140" i="13"/>
  <c r="D140" i="13"/>
  <c r="O189" i="14"/>
  <c r="P189" i="14"/>
  <c r="D139" i="11"/>
  <c r="C121" i="12"/>
  <c r="D121" i="12"/>
  <c r="C139" i="11"/>
  <c r="I139" i="8"/>
  <c r="J139" i="8"/>
  <c r="G188" i="7"/>
  <c r="H188" i="7"/>
  <c r="C139" i="13"/>
  <c r="D139" i="13"/>
  <c r="O188" i="14"/>
  <c r="P188" i="14"/>
  <c r="D138" i="11"/>
  <c r="C120" i="12"/>
  <c r="D120" i="12"/>
  <c r="C138" i="11"/>
  <c r="D137" i="11"/>
  <c r="I138" i="8"/>
  <c r="J138" i="8"/>
  <c r="G187" i="7"/>
  <c r="H187" i="7"/>
  <c r="C138" i="13"/>
  <c r="D138" i="13"/>
  <c r="O187" i="14"/>
  <c r="P187" i="14"/>
  <c r="O186" i="14"/>
  <c r="P186" i="14"/>
  <c r="C137" i="13"/>
  <c r="D137" i="13"/>
  <c r="G186" i="7"/>
  <c r="H186" i="7"/>
  <c r="I137" i="8"/>
  <c r="J137" i="8"/>
  <c r="C137" i="11"/>
  <c r="C119" i="12"/>
  <c r="D119" i="12"/>
  <c r="C118" i="12"/>
  <c r="D118" i="12"/>
  <c r="D136" i="11"/>
  <c r="C136" i="11"/>
  <c r="I136" i="8"/>
  <c r="J136" i="8"/>
  <c r="G185" i="7"/>
  <c r="H185" i="7"/>
  <c r="C136" i="13"/>
  <c r="D136" i="13"/>
  <c r="P185" i="14"/>
  <c r="O185" i="14"/>
  <c r="O184" i="14"/>
  <c r="P184" i="14"/>
  <c r="C135" i="13"/>
  <c r="D135" i="13"/>
  <c r="G184" i="7"/>
  <c r="H184" i="7"/>
  <c r="I135" i="8"/>
  <c r="J135" i="8"/>
  <c r="D135" i="11"/>
  <c r="C135" i="11"/>
  <c r="C117" i="12"/>
  <c r="D117" i="12"/>
  <c r="D134" i="11"/>
  <c r="C116" i="12" l="1"/>
  <c r="D116" i="12"/>
  <c r="C134" i="11"/>
  <c r="I134" i="8"/>
  <c r="J134" i="8"/>
  <c r="G183" i="7"/>
  <c r="H183" i="7"/>
  <c r="C134" i="13"/>
  <c r="D134" i="13"/>
  <c r="O183" i="14"/>
  <c r="P183" i="14"/>
  <c r="D133" i="11"/>
  <c r="C115" i="12"/>
  <c r="D115" i="12"/>
  <c r="C133" i="11"/>
  <c r="I133" i="8"/>
  <c r="J133" i="8"/>
  <c r="G182" i="7"/>
  <c r="H182" i="7"/>
  <c r="C133" i="13"/>
  <c r="D133" i="13"/>
  <c r="O182" i="14"/>
  <c r="P182" i="14"/>
  <c r="D132" i="11"/>
  <c r="C114" i="12"/>
  <c r="D114" i="12"/>
  <c r="C132" i="11"/>
  <c r="I132" i="8"/>
  <c r="J132" i="8"/>
  <c r="G181" i="7"/>
  <c r="H181" i="7"/>
  <c r="C132" i="13"/>
  <c r="D132" i="13"/>
  <c r="O181" i="14"/>
  <c r="P181" i="14"/>
  <c r="D131" i="11"/>
  <c r="C131" i="13"/>
  <c r="D131" i="13"/>
  <c r="C113" i="12"/>
  <c r="D113" i="12"/>
  <c r="C131" i="11"/>
  <c r="I131" i="8"/>
  <c r="J131" i="8"/>
  <c r="G180" i="7"/>
  <c r="H180" i="7"/>
  <c r="O180" i="14"/>
  <c r="P180" i="14"/>
  <c r="C112" i="12"/>
  <c r="D112" i="12"/>
  <c r="D130" i="11"/>
  <c r="C130" i="11" l="1"/>
  <c r="I130" i="8"/>
  <c r="J130" i="8"/>
  <c r="G179" i="7"/>
  <c r="H179" i="7"/>
  <c r="D130" i="13"/>
  <c r="C130" i="13"/>
  <c r="O179" i="14"/>
  <c r="P179" i="14"/>
  <c r="C111" i="12"/>
  <c r="D111" i="12"/>
  <c r="D129" i="11"/>
  <c r="C129" i="11"/>
  <c r="I129" i="8"/>
  <c r="J129" i="8"/>
  <c r="G178" i="7"/>
  <c r="H178" i="7"/>
  <c r="C129" i="13"/>
  <c r="D129" i="13"/>
  <c r="O178" i="14"/>
  <c r="P178" i="14"/>
  <c r="C110" i="12"/>
  <c r="D110" i="12"/>
  <c r="D128" i="11"/>
  <c r="C128" i="11"/>
  <c r="I128" i="8"/>
  <c r="J128" i="8"/>
  <c r="G177" i="7"/>
  <c r="H177" i="7"/>
  <c r="C128" i="13"/>
  <c r="D128" i="13"/>
  <c r="O177" i="14"/>
  <c r="P177" i="14"/>
  <c r="C109" i="12"/>
  <c r="D109" i="12"/>
  <c r="D126" i="11"/>
  <c r="D127" i="11"/>
  <c r="C127" i="11"/>
  <c r="I127" i="8"/>
  <c r="J127" i="8"/>
  <c r="D127" i="13"/>
  <c r="G176" i="7"/>
  <c r="H176" i="7"/>
  <c r="C127" i="13"/>
  <c r="O176" i="14"/>
  <c r="P176" i="14"/>
  <c r="D125" i="11"/>
  <c r="C108" i="12"/>
  <c r="D108" i="12"/>
  <c r="C126" i="11"/>
  <c r="I126" i="8"/>
  <c r="J126" i="8"/>
  <c r="G175" i="7"/>
  <c r="H175" i="7"/>
  <c r="C126" i="13"/>
  <c r="D126" i="13"/>
  <c r="O175" i="14"/>
  <c r="P175" i="14"/>
  <c r="C107" i="12"/>
  <c r="D107" i="12"/>
  <c r="C125" i="11"/>
  <c r="I125" i="8"/>
  <c r="J125" i="8"/>
  <c r="G174" i="7"/>
  <c r="H174" i="7"/>
  <c r="C125" i="13"/>
  <c r="D125" i="13"/>
  <c r="O174" i="14"/>
  <c r="P174" i="14"/>
  <c r="C106" i="12"/>
  <c r="D106" i="12"/>
  <c r="D124" i="11"/>
  <c r="C124" i="11"/>
  <c r="I124" i="8"/>
  <c r="J124" i="8"/>
  <c r="G173" i="7"/>
  <c r="H173" i="7"/>
  <c r="C124" i="13"/>
  <c r="D124" i="13"/>
  <c r="O173" i="14"/>
  <c r="P173" i="14"/>
  <c r="C105" i="12"/>
  <c r="D105" i="12"/>
  <c r="D123" i="11"/>
  <c r="C123" i="11"/>
  <c r="I123" i="8"/>
  <c r="J123" i="8"/>
  <c r="G172" i="7"/>
  <c r="H172" i="7"/>
  <c r="C123" i="13"/>
  <c r="D123" i="13"/>
  <c r="O172" i="14"/>
  <c r="P172" i="14"/>
  <c r="O171" i="14"/>
  <c r="P171" i="14"/>
  <c r="C122" i="13"/>
  <c r="D122" i="13"/>
  <c r="G171" i="7"/>
  <c r="H171" i="7"/>
  <c r="I122" i="8"/>
  <c r="J122" i="8"/>
  <c r="D109" i="11"/>
  <c r="D110" i="11"/>
  <c r="D111" i="11"/>
  <c r="D112" i="11"/>
  <c r="D113" i="11"/>
  <c r="D114" i="11"/>
  <c r="D115" i="11"/>
  <c r="D116" i="11"/>
  <c r="D117" i="11"/>
  <c r="D118" i="11"/>
  <c r="D119" i="11"/>
  <c r="D120" i="11"/>
  <c r="D121" i="11"/>
  <c r="D122" i="11"/>
  <c r="C122" i="11"/>
  <c r="C104" i="12"/>
  <c r="D104" i="12"/>
  <c r="C103" i="12"/>
  <c r="D103" i="12"/>
  <c r="C121" i="11"/>
  <c r="I121" i="8"/>
  <c r="J121" i="8"/>
  <c r="G170" i="7"/>
  <c r="H170" i="7"/>
  <c r="C121" i="13"/>
  <c r="D121" i="13"/>
  <c r="O170" i="14"/>
  <c r="P170" i="14"/>
  <c r="C102" i="12"/>
  <c r="D102" i="12"/>
  <c r="C120" i="11"/>
  <c r="I120" i="8"/>
  <c r="J120" i="8"/>
  <c r="G169" i="7"/>
  <c r="H169" i="7"/>
  <c r="C120" i="13"/>
  <c r="D120" i="13"/>
  <c r="O169" i="14"/>
  <c r="P169" i="14"/>
  <c r="C101" i="12" l="1"/>
  <c r="D101" i="12"/>
  <c r="C119" i="11"/>
  <c r="I119" i="8"/>
  <c r="J119" i="8"/>
  <c r="G168" i="7"/>
  <c r="H168" i="7"/>
  <c r="C119" i="13"/>
  <c r="D119" i="13"/>
  <c r="O168" i="14"/>
  <c r="P168" i="14"/>
  <c r="C100" i="12"/>
  <c r="D100" i="12"/>
  <c r="C118" i="11"/>
  <c r="I118" i="8"/>
  <c r="J118" i="8"/>
  <c r="G167" i="7"/>
  <c r="H167" i="7"/>
  <c r="C118" i="13"/>
  <c r="D118" i="13"/>
  <c r="O167" i="14"/>
  <c r="P167" i="14"/>
  <c r="C99" i="12" l="1"/>
  <c r="D99" i="12"/>
  <c r="C117" i="11"/>
  <c r="I117" i="8"/>
  <c r="J117" i="8"/>
  <c r="G166" i="7"/>
  <c r="H166" i="7"/>
  <c r="C117" i="13"/>
  <c r="D117" i="13"/>
  <c r="O166" i="14"/>
  <c r="P166" i="14"/>
  <c r="C98" i="12"/>
  <c r="D98" i="12"/>
  <c r="C116" i="11"/>
  <c r="I116" i="8"/>
  <c r="J116" i="8"/>
  <c r="G165" i="7"/>
  <c r="H165" i="7"/>
  <c r="C116" i="13"/>
  <c r="D116" i="13"/>
  <c r="O165" i="14"/>
  <c r="P165" i="14"/>
  <c r="C97" i="12"/>
  <c r="D97" i="12"/>
  <c r="C115" i="11"/>
  <c r="I115" i="8"/>
  <c r="J115" i="8"/>
  <c r="G164" i="7"/>
  <c r="H164" i="7"/>
  <c r="C115" i="13"/>
  <c r="D115" i="13"/>
  <c r="O164" i="14"/>
  <c r="P164" i="14"/>
  <c r="D96" i="12"/>
  <c r="C96" i="12"/>
  <c r="C114" i="11"/>
  <c r="I114" i="8"/>
  <c r="J114" i="8"/>
  <c r="G163" i="7"/>
  <c r="H163" i="7"/>
  <c r="C114" i="13"/>
  <c r="D114" i="13"/>
  <c r="O163" i="14"/>
  <c r="P163" i="14"/>
  <c r="C95" i="12"/>
  <c r="D95" i="12"/>
  <c r="C113" i="11"/>
  <c r="I113" i="8"/>
  <c r="J113" i="8"/>
  <c r="G162" i="7"/>
  <c r="H162" i="7"/>
  <c r="C113" i="13"/>
  <c r="D113" i="13"/>
  <c r="O162" i="14"/>
  <c r="P162" i="14"/>
  <c r="C94" i="12"/>
  <c r="D94" i="12"/>
  <c r="C112" i="11"/>
  <c r="I112" i="8"/>
  <c r="J112" i="8"/>
  <c r="G161" i="7"/>
  <c r="H161" i="7"/>
  <c r="D112" i="13"/>
  <c r="C112" i="13"/>
  <c r="O161" i="14"/>
  <c r="P161" i="14"/>
  <c r="C93" i="12"/>
  <c r="D93" i="12"/>
  <c r="C111" i="11"/>
  <c r="I111" i="8"/>
  <c r="J111" i="8"/>
  <c r="G160" i="7"/>
  <c r="H160" i="7"/>
  <c r="C111" i="13"/>
  <c r="D111" i="13"/>
  <c r="O160" i="14"/>
  <c r="P160" i="14"/>
  <c r="C92" i="12"/>
  <c r="D92" i="12"/>
  <c r="C110" i="11"/>
  <c r="I110" i="8"/>
  <c r="J110" i="8"/>
  <c r="H159" i="7"/>
  <c r="G159" i="7"/>
  <c r="D110" i="13"/>
  <c r="C110" i="13"/>
  <c r="O159" i="14"/>
  <c r="P159" i="14"/>
  <c r="C91" i="12"/>
  <c r="D91" i="12"/>
  <c r="C109" i="11"/>
  <c r="I109" i="8"/>
  <c r="J109" i="8"/>
  <c r="G158" i="7"/>
  <c r="H158" i="7"/>
  <c r="C109" i="13"/>
  <c r="D109" i="13"/>
  <c r="O158" i="14"/>
  <c r="P158" i="14"/>
  <c r="C90" i="12"/>
  <c r="D90" i="12"/>
  <c r="D108" i="11"/>
  <c r="C108" i="11"/>
  <c r="I108" i="8"/>
  <c r="J108" i="8"/>
  <c r="G157" i="7"/>
  <c r="H157" i="7"/>
  <c r="C108" i="13"/>
  <c r="D108" i="13"/>
  <c r="O157" i="14"/>
  <c r="P157" i="14"/>
  <c r="C89" i="12"/>
  <c r="D89" i="12"/>
  <c r="D107" i="11"/>
  <c r="C107" i="11"/>
  <c r="I107" i="8"/>
  <c r="J107" i="8"/>
  <c r="G156" i="7"/>
  <c r="H156" i="7"/>
  <c r="D107" i="13"/>
  <c r="C107" i="13"/>
  <c r="O156" i="14"/>
  <c r="P156" i="14"/>
  <c r="C88" i="12"/>
  <c r="D88" i="12"/>
  <c r="D106" i="11"/>
  <c r="C106" i="11"/>
  <c r="I106" i="8"/>
  <c r="J106" i="8"/>
  <c r="G155" i="7"/>
  <c r="H155" i="7"/>
  <c r="C106" i="13"/>
  <c r="D106" i="13"/>
  <c r="O155" i="14"/>
  <c r="P155" i="14"/>
  <c r="C87" i="12" l="1"/>
  <c r="D87" i="12"/>
  <c r="D105" i="11"/>
  <c r="D104" i="11"/>
  <c r="C105" i="11"/>
  <c r="I105" i="8"/>
  <c r="J105" i="8"/>
  <c r="G154" i="7"/>
  <c r="H154" i="7"/>
  <c r="C105" i="13"/>
  <c r="D105" i="13"/>
  <c r="O154" i="14"/>
  <c r="P154" i="14"/>
  <c r="D86" i="12" l="1"/>
  <c r="C86" i="12"/>
  <c r="C104" i="11"/>
  <c r="I104" i="8"/>
  <c r="J104" i="8"/>
  <c r="G153" i="7"/>
  <c r="H153" i="7"/>
  <c r="D104" i="13"/>
  <c r="C104" i="13"/>
  <c r="O153" i="14"/>
  <c r="P153" i="14"/>
  <c r="C85" i="12" l="1"/>
  <c r="D85" i="12"/>
  <c r="D103" i="11"/>
  <c r="C103" i="11"/>
  <c r="I103" i="8"/>
  <c r="J103" i="8"/>
  <c r="G152" i="7"/>
  <c r="H152" i="7"/>
  <c r="C103" i="13"/>
  <c r="D103" i="13"/>
  <c r="O152" i="14"/>
  <c r="P152" i="14"/>
  <c r="D102" i="13" l="1"/>
  <c r="D100" i="11"/>
  <c r="D101" i="11"/>
  <c r="D102" i="11"/>
  <c r="C84" i="12"/>
  <c r="D84" i="12"/>
  <c r="C102" i="11"/>
  <c r="I102" i="8"/>
  <c r="J102" i="8"/>
  <c r="H151" i="7"/>
  <c r="G151" i="7"/>
  <c r="C102" i="13"/>
  <c r="O151" i="14"/>
  <c r="P151" i="14"/>
  <c r="C83" i="12" l="1"/>
  <c r="D83" i="12"/>
  <c r="C101" i="11"/>
  <c r="I101" i="8"/>
  <c r="J101" i="8"/>
  <c r="G150" i="7"/>
  <c r="H150" i="7"/>
  <c r="C101" i="13"/>
  <c r="D101" i="13"/>
  <c r="O150" i="14"/>
  <c r="P150" i="14"/>
  <c r="O148" i="14" l="1"/>
  <c r="O149" i="14"/>
  <c r="P148" i="14"/>
  <c r="P149" i="14"/>
  <c r="D99" i="13"/>
  <c r="D100" i="13"/>
  <c r="C99" i="13"/>
  <c r="C100" i="13"/>
  <c r="H147" i="7"/>
  <c r="H148" i="7"/>
  <c r="H149" i="7"/>
  <c r="G148" i="7"/>
  <c r="G149" i="7"/>
  <c r="I99" i="8"/>
  <c r="I100" i="8"/>
  <c r="J99" i="8"/>
  <c r="J100" i="8"/>
  <c r="D98" i="11"/>
  <c r="D99" i="11"/>
  <c r="C99" i="11"/>
  <c r="C100" i="11"/>
  <c r="C81" i="12"/>
  <c r="C82" i="12"/>
  <c r="D81" i="12"/>
  <c r="D82" i="12"/>
  <c r="C80" i="12" l="1"/>
  <c r="D80" i="12"/>
  <c r="D97" i="11"/>
  <c r="C98" i="11"/>
  <c r="I98" i="8"/>
  <c r="J98" i="8"/>
  <c r="G147" i="7"/>
  <c r="C98" i="13"/>
  <c r="D98" i="13"/>
  <c r="O147" i="14"/>
  <c r="P147" i="14"/>
  <c r="D79" i="12" l="1"/>
  <c r="C79" i="12"/>
  <c r="C97" i="11"/>
  <c r="I97" i="8"/>
  <c r="J97" i="8"/>
  <c r="H146" i="7"/>
  <c r="G146" i="7"/>
  <c r="D97" i="13"/>
  <c r="C97" i="13"/>
  <c r="O146" i="14"/>
  <c r="P146" i="14"/>
  <c r="D78" i="12" l="1"/>
  <c r="D94" i="11"/>
  <c r="D95" i="11"/>
  <c r="D96" i="11"/>
  <c r="O145" i="14"/>
  <c r="P145" i="14"/>
  <c r="D96" i="13"/>
  <c r="C96" i="13"/>
  <c r="H145" i="7"/>
  <c r="G145" i="7"/>
  <c r="I96" i="8"/>
  <c r="J96" i="8"/>
  <c r="C96" i="11"/>
  <c r="C78" i="12"/>
  <c r="C77" i="12" l="1"/>
  <c r="D77" i="12"/>
  <c r="C95" i="11"/>
  <c r="I95" i="8"/>
  <c r="J95" i="8"/>
  <c r="G144" i="7"/>
  <c r="H144" i="7"/>
  <c r="C95" i="13"/>
  <c r="D95" i="13"/>
  <c r="O144" i="14"/>
  <c r="P144" i="14"/>
  <c r="C76" i="12" l="1"/>
  <c r="D76" i="12"/>
  <c r="C94" i="11"/>
  <c r="I94" i="8"/>
  <c r="J94" i="8"/>
  <c r="H143" i="7"/>
  <c r="G143" i="7"/>
  <c r="D94" i="13"/>
  <c r="C94" i="13"/>
  <c r="O143" i="14"/>
  <c r="P143" i="14"/>
  <c r="C75" i="12" l="1"/>
  <c r="D75" i="12"/>
  <c r="D93" i="11"/>
  <c r="C93" i="11"/>
  <c r="I93" i="8"/>
  <c r="J93" i="8"/>
  <c r="G142" i="7"/>
  <c r="H142" i="7"/>
  <c r="C93" i="13"/>
  <c r="D93" i="13"/>
  <c r="O142" i="14"/>
  <c r="P142" i="14"/>
  <c r="D92" i="11" l="1"/>
  <c r="D92" i="13"/>
  <c r="O141" i="14"/>
  <c r="P141" i="14"/>
  <c r="C92" i="13"/>
  <c r="H141" i="7"/>
  <c r="G141" i="7"/>
  <c r="I92" i="8"/>
  <c r="J92" i="8"/>
  <c r="C92" i="11"/>
  <c r="D74" i="12"/>
  <c r="C74" i="12"/>
  <c r="C73" i="12" l="1"/>
  <c r="D73" i="12"/>
  <c r="D91" i="11"/>
  <c r="C91" i="11"/>
  <c r="I91" i="8"/>
  <c r="J91" i="8"/>
  <c r="G140" i="7"/>
  <c r="H140" i="7"/>
  <c r="C91" i="13"/>
  <c r="D91" i="13"/>
  <c r="O140" i="14"/>
  <c r="P140" i="14"/>
  <c r="C72" i="12" l="1"/>
  <c r="D72" i="12"/>
  <c r="D90" i="11"/>
  <c r="C90" i="11"/>
  <c r="I90" i="8"/>
  <c r="J90" i="8"/>
  <c r="G139" i="7"/>
  <c r="H139" i="7"/>
  <c r="C90" i="13"/>
  <c r="D90" i="13"/>
  <c r="O139" i="14"/>
  <c r="P139" i="14"/>
  <c r="D71" i="12" l="1"/>
  <c r="C71" i="12"/>
  <c r="D88" i="11"/>
  <c r="D89" i="11"/>
  <c r="C89" i="11"/>
  <c r="I89" i="8"/>
  <c r="J89" i="8"/>
  <c r="H138" i="7"/>
  <c r="G138" i="7"/>
  <c r="D89" i="13"/>
  <c r="C89" i="13"/>
  <c r="P138" i="14"/>
  <c r="O138" i="14"/>
  <c r="C70" i="12" l="1"/>
  <c r="D70" i="12"/>
  <c r="C88" i="11"/>
  <c r="I88" i="8"/>
  <c r="J88" i="8"/>
  <c r="G137" i="7"/>
  <c r="H137" i="7"/>
  <c r="C88" i="13"/>
  <c r="D88" i="13"/>
  <c r="O137" i="14"/>
  <c r="P137" i="14"/>
  <c r="O136" i="14" l="1"/>
  <c r="P136" i="14"/>
  <c r="D87" i="13"/>
  <c r="C87" i="13"/>
  <c r="G136" i="7"/>
  <c r="H136" i="7"/>
  <c r="I87" i="8"/>
  <c r="J87" i="8"/>
  <c r="D87" i="11"/>
  <c r="C87" i="11"/>
  <c r="C69" i="12"/>
  <c r="D69" i="12"/>
  <c r="C68" i="12" l="1"/>
  <c r="D68" i="12"/>
  <c r="D86" i="11"/>
  <c r="C86" i="11"/>
  <c r="I86" i="8"/>
  <c r="J86" i="8"/>
  <c r="G135" i="7"/>
  <c r="H135" i="7"/>
  <c r="C86" i="13"/>
  <c r="D86" i="13"/>
  <c r="O135" i="14"/>
  <c r="P135" i="14"/>
  <c r="D85" i="11" l="1"/>
  <c r="C67" i="12" l="1"/>
  <c r="D67" i="12"/>
  <c r="C85" i="11"/>
  <c r="I85" i="8"/>
  <c r="J85" i="8"/>
  <c r="G134" i="7"/>
  <c r="H134" i="7"/>
  <c r="C85" i="13"/>
  <c r="D85" i="13"/>
  <c r="O134" i="14"/>
  <c r="P134" i="14"/>
  <c r="C66" i="12" l="1"/>
  <c r="D66" i="12"/>
  <c r="D84" i="11"/>
  <c r="D83" i="11"/>
  <c r="C84" i="11"/>
  <c r="I84" i="8"/>
  <c r="J84" i="8"/>
  <c r="G133" i="7"/>
  <c r="H133" i="7"/>
  <c r="C84" i="13"/>
  <c r="D84" i="13"/>
  <c r="O133" i="14"/>
  <c r="P133" i="14"/>
  <c r="C65" i="12" l="1"/>
  <c r="D65" i="12"/>
  <c r="C83" i="11"/>
  <c r="I83" i="8"/>
  <c r="J83" i="8"/>
  <c r="G132" i="7"/>
  <c r="H132" i="7"/>
  <c r="C83" i="13"/>
  <c r="D83" i="13"/>
  <c r="O132" i="14"/>
  <c r="P132" i="14"/>
  <c r="C64" i="12" l="1"/>
  <c r="D64" i="12"/>
  <c r="D82" i="11"/>
  <c r="C82" i="11"/>
  <c r="I82" i="8"/>
  <c r="J82" i="8"/>
  <c r="H131" i="7"/>
  <c r="H130" i="7"/>
  <c r="G131" i="7"/>
  <c r="D82" i="13"/>
  <c r="C82" i="13"/>
  <c r="O131" i="14"/>
  <c r="P131" i="14"/>
  <c r="C63" i="12" l="1"/>
  <c r="D63" i="12"/>
  <c r="D79" i="11"/>
  <c r="D80" i="11"/>
  <c r="D81" i="11"/>
  <c r="C81" i="11"/>
  <c r="I81" i="8"/>
  <c r="J81" i="8"/>
  <c r="G130" i="7"/>
  <c r="C81" i="13"/>
  <c r="D81" i="13"/>
  <c r="O130" i="14"/>
  <c r="P130" i="14"/>
  <c r="D62" i="12" l="1"/>
  <c r="C62" i="12"/>
  <c r="C80" i="11"/>
  <c r="I80" i="8"/>
  <c r="J80" i="8"/>
  <c r="H129" i="7"/>
  <c r="G129" i="7"/>
  <c r="D80" i="13"/>
  <c r="C80" i="13"/>
  <c r="P129" i="14"/>
  <c r="O129" i="14"/>
  <c r="C61" i="12" l="1"/>
  <c r="D61" i="12"/>
  <c r="C79" i="11"/>
  <c r="I79" i="8"/>
  <c r="J79" i="8"/>
  <c r="G128" i="7"/>
  <c r="H128" i="7"/>
  <c r="C79" i="13"/>
  <c r="D79" i="13"/>
  <c r="O128" i="14"/>
  <c r="P128" i="14"/>
  <c r="D77" i="13" l="1"/>
  <c r="D78" i="13"/>
  <c r="D77" i="11"/>
  <c r="D78" i="11"/>
  <c r="C60" i="12"/>
  <c r="D60" i="12"/>
  <c r="C78" i="11"/>
  <c r="I78" i="8"/>
  <c r="J78" i="8"/>
  <c r="H127" i="7"/>
  <c r="G127" i="7"/>
  <c r="G125" i="7"/>
  <c r="G126" i="7"/>
  <c r="C78" i="13"/>
  <c r="O127" i="14"/>
  <c r="P127" i="14"/>
  <c r="C59" i="12" l="1"/>
  <c r="D59" i="12"/>
  <c r="D76" i="11"/>
  <c r="C77" i="11"/>
  <c r="I77" i="8"/>
  <c r="J77" i="8"/>
  <c r="H126" i="7"/>
  <c r="C77" i="13"/>
  <c r="O126" i="14"/>
  <c r="P126" i="14"/>
  <c r="C58" i="12" l="1"/>
  <c r="D58" i="12"/>
  <c r="D75" i="11"/>
  <c r="C76" i="11"/>
  <c r="I76" i="8"/>
  <c r="J76" i="8"/>
  <c r="H124" i="7"/>
  <c r="H125" i="7"/>
  <c r="D76" i="13"/>
  <c r="C76" i="13"/>
  <c r="O125" i="14"/>
  <c r="P125" i="14"/>
  <c r="C57" i="12" l="1"/>
  <c r="D57" i="12"/>
  <c r="D74" i="11"/>
  <c r="D73" i="11"/>
  <c r="C75" i="11"/>
  <c r="I75" i="8"/>
  <c r="J75" i="8"/>
  <c r="G124" i="7"/>
  <c r="C75" i="13"/>
  <c r="D75" i="13"/>
  <c r="O124" i="14"/>
  <c r="P124" i="14"/>
  <c r="C56" i="12" l="1"/>
  <c r="D56" i="12"/>
  <c r="C74" i="11" l="1"/>
  <c r="I74" i="8"/>
  <c r="J74" i="8"/>
  <c r="G123" i="7"/>
  <c r="H123" i="7"/>
  <c r="C74" i="13"/>
  <c r="D74" i="13"/>
  <c r="O123" i="14"/>
  <c r="P123" i="14"/>
  <c r="C55" i="12" l="1"/>
  <c r="D55" i="12"/>
  <c r="D72" i="11"/>
  <c r="C73" i="11"/>
  <c r="J73" i="8"/>
  <c r="I73" i="8"/>
  <c r="H121" i="7"/>
  <c r="H122" i="7"/>
  <c r="G122" i="7"/>
  <c r="C73" i="13"/>
  <c r="D73" i="13"/>
  <c r="O122" i="14"/>
  <c r="P122" i="14"/>
  <c r="C54" i="12" l="1"/>
  <c r="D54" i="12"/>
  <c r="D71" i="11"/>
  <c r="D70" i="11"/>
  <c r="C72" i="11"/>
  <c r="I72" i="8"/>
  <c r="J72" i="8"/>
  <c r="G121" i="7"/>
  <c r="C72" i="13"/>
  <c r="D72" i="13"/>
  <c r="O121" i="14"/>
  <c r="P121" i="14"/>
  <c r="D69" i="11" l="1"/>
  <c r="D68" i="11"/>
  <c r="D67" i="11"/>
  <c r="D66" i="11"/>
  <c r="D65" i="11"/>
  <c r="D64" i="11"/>
  <c r="D63" i="11"/>
  <c r="C53" i="12" l="1"/>
  <c r="D53" i="12"/>
  <c r="C71" i="11"/>
  <c r="I71" i="8"/>
  <c r="J71" i="8"/>
  <c r="G120" i="7"/>
  <c r="H120" i="7"/>
  <c r="D70" i="13"/>
  <c r="D71" i="13"/>
  <c r="C71" i="13"/>
  <c r="O120" i="14"/>
  <c r="P120" i="14"/>
  <c r="C52" i="12" l="1"/>
  <c r="D52" i="12"/>
  <c r="D61" i="11"/>
  <c r="D62" i="11"/>
  <c r="C70" i="11"/>
  <c r="I70" i="8"/>
  <c r="J70" i="8"/>
  <c r="G119" i="7"/>
  <c r="H119" i="7"/>
  <c r="C70" i="13"/>
  <c r="O119" i="14"/>
  <c r="P119" i="14"/>
  <c r="C51" i="12" l="1"/>
  <c r="D51" i="12"/>
  <c r="D60" i="11"/>
  <c r="C69" i="11"/>
  <c r="I69" i="8"/>
  <c r="J69" i="8"/>
  <c r="G118" i="7"/>
  <c r="H118" i="7"/>
  <c r="C69" i="13"/>
  <c r="D69" i="13"/>
  <c r="O118" i="14"/>
  <c r="P118" i="14"/>
  <c r="C50" i="12" l="1"/>
  <c r="D50" i="12"/>
  <c r="C68" i="11"/>
  <c r="D66" i="13"/>
  <c r="D67" i="13"/>
  <c r="D68" i="13"/>
  <c r="I68" i="8"/>
  <c r="J68" i="8"/>
  <c r="G117" i="7"/>
  <c r="H117" i="7"/>
  <c r="C68" i="13"/>
  <c r="O117" i="14"/>
  <c r="P117" i="14"/>
  <c r="C49" i="12" l="1"/>
  <c r="D49" i="12"/>
  <c r="C67" i="11"/>
  <c r="I67" i="8"/>
  <c r="J67" i="8"/>
  <c r="G116" i="7"/>
  <c r="H116" i="7"/>
  <c r="C67" i="13"/>
  <c r="O116" i="14"/>
  <c r="P116" i="14"/>
  <c r="C47" i="12" l="1"/>
  <c r="C48" i="12"/>
  <c r="D47" i="12"/>
  <c r="D48" i="12"/>
  <c r="C65" i="11"/>
  <c r="C66" i="11"/>
  <c r="I65" i="8"/>
  <c r="I66" i="8"/>
  <c r="J65" i="8"/>
  <c r="J66" i="8"/>
  <c r="G114" i="7"/>
  <c r="G115" i="7"/>
  <c r="H114" i="7"/>
  <c r="H115" i="7"/>
  <c r="C65" i="13"/>
  <c r="C66" i="13"/>
  <c r="D65" i="13"/>
  <c r="O115" i="14"/>
  <c r="P115" i="14"/>
  <c r="O114" i="14"/>
  <c r="P114" i="14"/>
  <c r="C46" i="12" l="1"/>
  <c r="D46" i="12"/>
  <c r="C64" i="11"/>
  <c r="I64" i="8"/>
  <c r="J64" i="8"/>
  <c r="G113" i="7"/>
  <c r="H113" i="7"/>
  <c r="C64" i="13"/>
  <c r="D64" i="13"/>
  <c r="O113" i="14"/>
  <c r="P113" i="14"/>
  <c r="C45" i="12" l="1"/>
  <c r="D45" i="12"/>
  <c r="C63" i="11"/>
  <c r="I63" i="8"/>
  <c r="J63" i="8"/>
  <c r="G112" i="7"/>
  <c r="H112" i="7"/>
  <c r="C63" i="13"/>
  <c r="D63" i="13"/>
  <c r="O112" i="14"/>
  <c r="P112" i="14"/>
  <c r="C44" i="12" l="1"/>
  <c r="D44" i="12"/>
  <c r="C62" i="11"/>
  <c r="I62" i="8"/>
  <c r="J62" i="8"/>
  <c r="G111" i="7"/>
  <c r="H111" i="7"/>
  <c r="D62" i="13"/>
  <c r="C62" i="13"/>
  <c r="O111" i="14"/>
  <c r="P111" i="14"/>
  <c r="C43" i="12" l="1"/>
  <c r="D43" i="12"/>
  <c r="D56" i="11"/>
  <c r="D57" i="11"/>
  <c r="D58" i="11"/>
  <c r="D59" i="11"/>
  <c r="C61" i="11"/>
  <c r="I61" i="8"/>
  <c r="J61" i="8"/>
  <c r="G110" i="7"/>
  <c r="H110" i="7"/>
  <c r="C61" i="13"/>
  <c r="D61" i="13"/>
  <c r="O110" i="14"/>
  <c r="P110" i="14"/>
  <c r="C42" i="12" l="1"/>
  <c r="D42" i="12"/>
  <c r="C60" i="11"/>
  <c r="I60" i="8"/>
  <c r="J60" i="8"/>
  <c r="G109" i="7"/>
  <c r="H109" i="7"/>
  <c r="D59" i="13"/>
  <c r="D60" i="13"/>
  <c r="C60" i="13"/>
  <c r="O109" i="14"/>
  <c r="P109" i="14"/>
  <c r="C41" i="12" l="1"/>
  <c r="D41" i="12"/>
  <c r="C59" i="11"/>
  <c r="I59" i="8"/>
  <c r="J59" i="8"/>
  <c r="G108" i="7"/>
  <c r="H108" i="7"/>
  <c r="C59" i="13"/>
  <c r="O108" i="14"/>
  <c r="P108" i="14"/>
  <c r="D55" i="11" l="1"/>
  <c r="C40" i="12"/>
  <c r="D40" i="12"/>
  <c r="C58" i="11"/>
  <c r="I58" i="8"/>
  <c r="J58" i="8"/>
  <c r="G107" i="7"/>
  <c r="H107" i="7"/>
  <c r="C58" i="13"/>
  <c r="D58" i="13"/>
  <c r="O107" i="14"/>
  <c r="P107" i="14"/>
  <c r="C39" i="12" l="1"/>
  <c r="D39" i="12"/>
  <c r="C57" i="11"/>
  <c r="I57" i="8"/>
  <c r="J57" i="8"/>
  <c r="G106" i="7"/>
  <c r="H106" i="7"/>
  <c r="C57" i="13"/>
  <c r="D57" i="13"/>
  <c r="O106" i="14"/>
  <c r="P106" i="14"/>
  <c r="D53" i="11" l="1"/>
  <c r="D54" i="11"/>
  <c r="C38" i="12" l="1"/>
  <c r="D38" i="12"/>
  <c r="C56" i="11"/>
  <c r="I56" i="8"/>
  <c r="J56" i="8"/>
  <c r="G105" i="7"/>
  <c r="H105" i="7"/>
  <c r="C56" i="13"/>
  <c r="D56" i="13"/>
  <c r="O105" i="14"/>
  <c r="P105" i="14"/>
  <c r="C37" i="12" l="1"/>
  <c r="D37" i="12"/>
  <c r="C55" i="11"/>
  <c r="I55" i="8"/>
  <c r="J55" i="8"/>
  <c r="G104" i="7"/>
  <c r="H104" i="7"/>
  <c r="C55" i="13"/>
  <c r="D55" i="13"/>
  <c r="O104" i="14"/>
  <c r="P104" i="14"/>
  <c r="D9" i="11" l="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C36" i="12" l="1"/>
  <c r="D36" i="12"/>
  <c r="C54" i="11"/>
  <c r="I54" i="8"/>
  <c r="J54" i="8"/>
  <c r="G103" i="7"/>
  <c r="H103" i="7"/>
  <c r="C54" i="13"/>
  <c r="D54" i="13"/>
  <c r="O103" i="14"/>
  <c r="P103" i="14"/>
  <c r="C35" i="12" l="1"/>
  <c r="D35" i="12"/>
  <c r="C53" i="11"/>
  <c r="I53" i="8"/>
  <c r="J53" i="8"/>
  <c r="G102" i="7"/>
  <c r="H102" i="7"/>
  <c r="C53" i="13"/>
  <c r="D53" i="13"/>
  <c r="O102" i="14"/>
  <c r="P102" i="14"/>
  <c r="C34" i="12" l="1"/>
  <c r="D34" i="12"/>
  <c r="C52" i="11"/>
  <c r="I52" i="8"/>
  <c r="J52" i="8"/>
  <c r="G101" i="7"/>
  <c r="H101" i="7"/>
  <c r="C52" i="13"/>
  <c r="D52" i="13"/>
  <c r="O101" i="14"/>
  <c r="P101" i="14"/>
  <c r="C33" i="12" l="1"/>
  <c r="D33" i="12"/>
  <c r="C51" i="11"/>
  <c r="I51" i="8"/>
  <c r="J51" i="8"/>
  <c r="G100" i="7"/>
  <c r="H100" i="7"/>
  <c r="C51" i="13"/>
  <c r="D51" i="13"/>
  <c r="O100" i="14"/>
  <c r="P100" i="14"/>
  <c r="C32" i="12" l="1"/>
  <c r="D32" i="12"/>
  <c r="C50" i="11"/>
  <c r="I50" i="8"/>
  <c r="J50" i="8"/>
  <c r="G99" i="7"/>
  <c r="H99" i="7"/>
  <c r="C50" i="13"/>
  <c r="D50" i="13"/>
  <c r="O99" i="14"/>
  <c r="P99" i="14"/>
  <c r="C31" i="12" l="1"/>
  <c r="D31" i="12"/>
  <c r="C49" i="11"/>
  <c r="I49" i="8"/>
  <c r="J49" i="8"/>
  <c r="G98" i="7"/>
  <c r="H98" i="7"/>
  <c r="C49" i="13"/>
  <c r="D49" i="13"/>
  <c r="O98" i="14"/>
  <c r="P98" i="14"/>
  <c r="O96" i="14" l="1"/>
  <c r="O97" i="14"/>
  <c r="P96" i="14"/>
  <c r="P97" i="14"/>
  <c r="C47" i="13"/>
  <c r="C48" i="13"/>
  <c r="D47" i="13"/>
  <c r="D48" i="13"/>
  <c r="G96" i="7"/>
  <c r="G97" i="7"/>
  <c r="H96" i="7"/>
  <c r="H97" i="7"/>
  <c r="I47" i="8"/>
  <c r="I48" i="8"/>
  <c r="J47" i="8"/>
  <c r="J48" i="8"/>
  <c r="C47" i="11"/>
  <c r="C48" i="11"/>
  <c r="C29" i="12"/>
  <c r="C30" i="12"/>
  <c r="D29" i="12"/>
  <c r="D30" i="12"/>
  <c r="C28" i="12" l="1"/>
  <c r="D28" i="12"/>
  <c r="C46" i="11"/>
  <c r="I46" i="8"/>
  <c r="J46" i="8"/>
  <c r="G95" i="7"/>
  <c r="H95" i="7"/>
  <c r="C46" i="13"/>
  <c r="D46" i="13"/>
  <c r="O95" i="14"/>
  <c r="P95" i="14"/>
  <c r="C27" i="12" l="1"/>
  <c r="D27" i="12"/>
  <c r="C25" i="12"/>
  <c r="C26" i="12"/>
  <c r="D25" i="12"/>
  <c r="D26" i="12"/>
  <c r="C45" i="11"/>
  <c r="I45" i="8"/>
  <c r="J45" i="8"/>
  <c r="G94" i="7"/>
  <c r="H94" i="7"/>
  <c r="C45" i="13"/>
  <c r="D45" i="13"/>
  <c r="O94" i="14"/>
  <c r="P94" i="14"/>
  <c r="C24" i="12" l="1"/>
  <c r="D24" i="12"/>
  <c r="C44" i="11"/>
  <c r="I44" i="8"/>
  <c r="J44" i="8"/>
  <c r="G93" i="7"/>
  <c r="H93" i="7"/>
  <c r="C44" i="13"/>
  <c r="D44" i="13"/>
  <c r="O93" i="14"/>
  <c r="P93" i="14"/>
  <c r="C23" i="12" l="1"/>
  <c r="D23" i="12"/>
  <c r="C43" i="11"/>
  <c r="I43" i="8"/>
  <c r="J43" i="8"/>
  <c r="G92" i="7"/>
  <c r="H92" i="7"/>
  <c r="C43" i="13"/>
  <c r="D43" i="13"/>
  <c r="O92" i="14"/>
  <c r="P92" i="14"/>
  <c r="C22" i="12" l="1"/>
  <c r="D22" i="12"/>
  <c r="C42" i="11"/>
  <c r="I42" i="8"/>
  <c r="J42" i="8"/>
  <c r="G91" i="7"/>
  <c r="H91" i="7"/>
  <c r="C42" i="13"/>
  <c r="D42" i="13"/>
  <c r="O91" i="14"/>
  <c r="P91" i="14"/>
  <c r="C21" i="12" l="1"/>
  <c r="D21" i="12"/>
  <c r="C41" i="11"/>
  <c r="I41" i="8"/>
  <c r="J41" i="8"/>
  <c r="G90" i="7"/>
  <c r="H90" i="7"/>
  <c r="C41" i="13"/>
  <c r="D41" i="13"/>
  <c r="O90" i="14"/>
  <c r="P90" i="14"/>
  <c r="C20" i="12" l="1"/>
  <c r="D20" i="12"/>
  <c r="C40" i="11"/>
  <c r="I40" i="8"/>
  <c r="J40" i="8"/>
  <c r="G89" i="7"/>
  <c r="H89" i="7"/>
  <c r="C40" i="13"/>
  <c r="D40" i="13"/>
  <c r="O89" i="14"/>
  <c r="P89" i="14"/>
  <c r="C19" i="12" l="1"/>
  <c r="D19" i="12"/>
  <c r="C39" i="11"/>
  <c r="I39" i="8"/>
  <c r="J39" i="8"/>
  <c r="G88" i="7"/>
  <c r="H88" i="7"/>
  <c r="C39" i="13"/>
  <c r="D39" i="13"/>
  <c r="O88" i="14"/>
  <c r="P88" i="14"/>
  <c r="C18" i="12" l="1"/>
  <c r="D18" i="12"/>
  <c r="C38" i="11"/>
  <c r="I38" i="8"/>
  <c r="J38" i="8"/>
  <c r="G87" i="7"/>
  <c r="H87" i="7"/>
  <c r="C38" i="13"/>
  <c r="D38" i="13"/>
  <c r="O87" i="14"/>
  <c r="P87" i="14"/>
  <c r="C17" i="12" l="1"/>
  <c r="D17" i="12"/>
  <c r="C37" i="11"/>
  <c r="I37" i="8"/>
  <c r="J37" i="8"/>
  <c r="G86" i="7"/>
  <c r="H86" i="7"/>
  <c r="C37" i="13"/>
  <c r="D37" i="13"/>
  <c r="O86" i="14"/>
  <c r="P86" i="14"/>
  <c r="C16" i="12" l="1"/>
  <c r="D16" i="12"/>
  <c r="C36" i="11"/>
  <c r="J36" i="8"/>
  <c r="I36" i="8"/>
  <c r="G85" i="7"/>
  <c r="H85" i="7"/>
  <c r="C36" i="13"/>
  <c r="D36" i="13"/>
  <c r="O85" i="14"/>
  <c r="P85" i="14"/>
  <c r="C15" i="12" l="1"/>
  <c r="D15" i="12"/>
  <c r="C35" i="11"/>
  <c r="I35" i="8"/>
  <c r="J35" i="8"/>
  <c r="G84" i="7"/>
  <c r="H84" i="7"/>
  <c r="C35" i="13"/>
  <c r="D35" i="13"/>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60" i="14"/>
  <c r="P61" i="14"/>
  <c r="P62" i="14"/>
  <c r="P63" i="14"/>
  <c r="P64" i="14"/>
  <c r="P65" i="14"/>
  <c r="P66" i="14"/>
  <c r="P67" i="14"/>
  <c r="P68" i="14"/>
  <c r="P69" i="14"/>
  <c r="P70" i="14"/>
  <c r="P71" i="14"/>
  <c r="P72" i="14"/>
  <c r="P73" i="14"/>
  <c r="P74" i="14"/>
  <c r="P75" i="14"/>
  <c r="P76" i="14"/>
  <c r="P77" i="14"/>
  <c r="P78" i="14"/>
  <c r="P79" i="14"/>
  <c r="P80" i="14"/>
  <c r="P81" i="14"/>
  <c r="P82" i="14"/>
  <c r="P83" i="14"/>
  <c r="P84" i="14"/>
  <c r="P9" i="14"/>
  <c r="P10" i="14"/>
  <c r="O84"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60" i="14"/>
  <c r="O61" i="14"/>
  <c r="O62" i="14"/>
  <c r="O63" i="14"/>
  <c r="O64" i="14"/>
  <c r="O65" i="14"/>
  <c r="O66" i="14"/>
  <c r="O67" i="14"/>
  <c r="O68" i="14"/>
  <c r="O69" i="14"/>
  <c r="O70" i="14"/>
  <c r="O71" i="14"/>
  <c r="O72" i="14"/>
  <c r="O73" i="14"/>
  <c r="O74" i="14"/>
  <c r="O75" i="14"/>
  <c r="O76" i="14"/>
  <c r="O77" i="14"/>
  <c r="O78" i="14"/>
  <c r="O79" i="14"/>
  <c r="O80" i="14"/>
  <c r="O81" i="14"/>
  <c r="O82" i="14"/>
  <c r="O83" i="14"/>
  <c r="P8" i="14"/>
  <c r="A34" i="14"/>
  <c r="C14" i="12" l="1"/>
  <c r="D14" i="12"/>
  <c r="C34" i="11"/>
  <c r="I34" i="8"/>
  <c r="J34" i="8"/>
  <c r="G83" i="7"/>
  <c r="H83" i="7"/>
  <c r="C34" i="13"/>
  <c r="D34" i="13"/>
  <c r="C13" i="12" l="1"/>
  <c r="D13" i="12"/>
  <c r="C33" i="11"/>
  <c r="I33" i="8"/>
  <c r="J33" i="8"/>
  <c r="G82" i="7"/>
  <c r="H82" i="7"/>
  <c r="C33" i="13"/>
  <c r="D33" i="13"/>
  <c r="C12" i="12" l="1"/>
  <c r="D12" i="12"/>
  <c r="C32" i="11"/>
  <c r="I32" i="8"/>
  <c r="J32" i="8"/>
  <c r="G81" i="7"/>
  <c r="H81" i="7"/>
  <c r="C32" i="13"/>
  <c r="D32" i="13"/>
  <c r="C11" i="12" l="1"/>
  <c r="D11" i="12"/>
  <c r="C31" i="11"/>
  <c r="I31" i="8"/>
  <c r="J31" i="8"/>
  <c r="G80" i="7"/>
  <c r="H80" i="7"/>
  <c r="C31" i="13"/>
  <c r="D31" i="13"/>
  <c r="C10" i="12" l="1"/>
  <c r="D10" i="12"/>
  <c r="C30" i="11"/>
  <c r="I30" i="8"/>
  <c r="J30" i="8"/>
  <c r="G79" i="7"/>
  <c r="H79" i="7"/>
  <c r="C30" i="13"/>
  <c r="D30" i="13"/>
  <c r="C9" i="12" l="1"/>
  <c r="D9" i="12"/>
  <c r="C29" i="11"/>
  <c r="I29" i="8"/>
  <c r="J29" i="8"/>
  <c r="G78" i="7"/>
  <c r="H78" i="7"/>
  <c r="C29" i="13"/>
  <c r="D29" i="13"/>
  <c r="C8" i="12" l="1"/>
  <c r="D8" i="12"/>
  <c r="C28" i="11"/>
  <c r="I28" i="8"/>
  <c r="J28" i="8"/>
  <c r="G77" i="7"/>
  <c r="H77" i="7"/>
  <c r="C28" i="13"/>
  <c r="D28" i="13"/>
  <c r="C27" i="11" l="1"/>
  <c r="G76" i="7"/>
  <c r="H76" i="7"/>
  <c r="I27" i="8"/>
  <c r="J27" i="8"/>
  <c r="C27" i="13"/>
  <c r="D27" i="13"/>
  <c r="C26" i="11" l="1"/>
  <c r="I26" i="8"/>
  <c r="J26" i="8"/>
  <c r="G75" i="7"/>
  <c r="H75" i="7"/>
  <c r="C26" i="13"/>
  <c r="D26" i="13"/>
  <c r="C25" i="11" l="1"/>
  <c r="I25" i="8"/>
  <c r="J25" i="8"/>
  <c r="G74" i="7"/>
  <c r="H74" i="7"/>
  <c r="C25" i="13"/>
  <c r="D25" i="13"/>
  <c r="C24" i="11" l="1"/>
  <c r="I24" i="8"/>
  <c r="J24" i="8"/>
  <c r="G73" i="7"/>
  <c r="H73" i="7"/>
  <c r="C24" i="13"/>
  <c r="D24" i="13"/>
  <c r="C23" i="11" l="1"/>
  <c r="I23" i="8"/>
  <c r="J23" i="8"/>
  <c r="G72" i="7"/>
  <c r="H72" i="7"/>
  <c r="C23" i="13"/>
  <c r="D23" i="13"/>
  <c r="C22" i="11" l="1"/>
  <c r="G71" i="7"/>
  <c r="H71" i="7"/>
  <c r="C22" i="13"/>
  <c r="D22" i="13"/>
  <c r="C21" i="11" l="1"/>
  <c r="G70" i="7"/>
  <c r="H70" i="7"/>
  <c r="C21" i="13"/>
  <c r="D21" i="13"/>
  <c r="C20" i="11" l="1"/>
  <c r="G69" i="7"/>
  <c r="H69" i="7"/>
  <c r="C20" i="13"/>
  <c r="D20" i="13"/>
  <c r="C19" i="11" l="1"/>
  <c r="C19" i="13"/>
  <c r="D19" i="13"/>
  <c r="G68" i="7"/>
  <c r="H68" i="7"/>
  <c r="C18" i="11" l="1"/>
  <c r="G67" i="7"/>
  <c r="H67" i="7"/>
  <c r="C18" i="13"/>
  <c r="D18" i="13"/>
  <c r="C17" i="11" l="1"/>
  <c r="G66" i="7" l="1"/>
  <c r="H66" i="7"/>
  <c r="C17" i="13"/>
  <c r="D17" i="13"/>
  <c r="C16" i="11" l="1"/>
  <c r="G65" i="7"/>
  <c r="H65" i="7"/>
  <c r="C16" i="13"/>
  <c r="D16" i="13"/>
  <c r="C15" i="11" l="1"/>
  <c r="G64" i="7"/>
  <c r="H64" i="7"/>
  <c r="C15" i="13"/>
  <c r="D15" i="13"/>
  <c r="C14" i="11" l="1"/>
  <c r="G63" i="7"/>
  <c r="H63" i="7"/>
  <c r="C14" i="13"/>
  <c r="D14" i="13"/>
  <c r="C13" i="11" l="1"/>
  <c r="G62" i="7"/>
  <c r="H62" i="7"/>
  <c r="C13" i="13"/>
  <c r="D13" i="13"/>
  <c r="C12" i="11" l="1"/>
  <c r="G61" i="7"/>
  <c r="H61" i="7"/>
  <c r="C12" i="13"/>
  <c r="D12" i="13"/>
  <c r="C11" i="11" l="1"/>
  <c r="G60" i="7"/>
  <c r="H60" i="7"/>
  <c r="C11" i="13"/>
  <c r="D11" i="13"/>
  <c r="C10" i="11" l="1"/>
  <c r="G59" i="7"/>
  <c r="H59" i="7"/>
  <c r="C10" i="13"/>
  <c r="D10" i="13"/>
  <c r="C9" i="11" l="1"/>
  <c r="G9" i="7"/>
  <c r="H9" i="7"/>
  <c r="C9" i="13"/>
  <c r="D9" i="13"/>
  <c r="H58" i="7" l="1"/>
  <c r="G58" i="7"/>
  <c r="F7" i="8" l="1"/>
  <c r="H57" i="7" l="1"/>
  <c r="G57" i="7"/>
  <c r="D8" i="13"/>
  <c r="C8" i="13"/>
  <c r="C8" i="11"/>
  <c r="H49" i="7" l="1"/>
  <c r="H50" i="7"/>
  <c r="H51" i="7"/>
  <c r="H52" i="7"/>
  <c r="H53" i="7"/>
  <c r="H54" i="7"/>
  <c r="H55" i="7"/>
  <c r="H56" i="7"/>
  <c r="G49" i="7"/>
  <c r="G50" i="7"/>
  <c r="G51" i="7"/>
  <c r="G52" i="7"/>
  <c r="G53" i="7"/>
  <c r="G54" i="7"/>
  <c r="G55" i="7"/>
  <c r="G56" i="7"/>
  <c r="G48" i="7" l="1"/>
  <c r="H48" i="7"/>
  <c r="G47" i="7" l="1"/>
  <c r="H47" i="7"/>
  <c r="H44" i="7" l="1"/>
  <c r="H45" i="7"/>
  <c r="H46" i="7"/>
  <c r="G44" i="7"/>
  <c r="G45" i="7"/>
  <c r="G46" i="7"/>
  <c r="H43" i="7" l="1"/>
  <c r="G43" i="7"/>
  <c r="G41" i="7" l="1"/>
  <c r="H41" i="7"/>
  <c r="G42" i="7"/>
  <c r="H42" i="7"/>
  <c r="H40" i="7" l="1"/>
  <c r="G40" i="7"/>
  <c r="G19" i="7"/>
  <c r="G13" i="7"/>
  <c r="G22" i="7"/>
  <c r="G29" i="7"/>
  <c r="H39" i="7"/>
  <c r="H33" i="7"/>
  <c r="H11" i="7"/>
  <c r="G15" i="7"/>
  <c r="H36" i="7"/>
  <c r="G18" i="7"/>
  <c r="H8" i="7"/>
  <c r="H24" i="7"/>
  <c r="H25" i="7"/>
  <c r="G34" i="7"/>
  <c r="G26" i="7"/>
  <c r="H35" i="7"/>
  <c r="G36" i="7"/>
  <c r="H26" i="7"/>
  <c r="H34" i="7"/>
  <c r="G10" i="7"/>
  <c r="G25" i="7"/>
  <c r="H27" i="7"/>
  <c r="G35" i="7"/>
  <c r="H10" i="7"/>
  <c r="H18" i="7"/>
  <c r="G17" i="7"/>
  <c r="G37" i="7"/>
  <c r="G11" i="7"/>
  <c r="G20" i="7"/>
  <c r="G27" i="7"/>
  <c r="G23" i="7"/>
  <c r="H31" i="7"/>
  <c r="H20" i="7"/>
  <c r="G31" i="7"/>
  <c r="G33" i="7"/>
  <c r="G8" i="7"/>
  <c r="H15" i="7"/>
  <c r="H23" i="7"/>
  <c r="H13" i="7"/>
  <c r="H29" i="7"/>
  <c r="G39" i="7"/>
  <c r="H16" i="7"/>
  <c r="H12" i="7"/>
  <c r="H28" i="7"/>
  <c r="G12" i="7"/>
  <c r="H22" i="7"/>
  <c r="G28" i="7"/>
  <c r="G32" i="7"/>
  <c r="H37" i="7"/>
  <c r="G21" i="7"/>
  <c r="G30" i="7"/>
  <c r="G38" i="7"/>
  <c r="H14" i="7"/>
  <c r="H17" i="7"/>
  <c r="H19" i="7"/>
  <c r="H21" i="7"/>
  <c r="H30" i="7"/>
  <c r="H32" i="7"/>
  <c r="H38" i="7"/>
  <c r="G14" i="7"/>
  <c r="G16" i="7"/>
  <c r="G24" i="7"/>
  <c r="A38" i="7"/>
  <c r="A39" i="7" s="1"/>
  <c r="A40" i="7" s="1"/>
  <c r="A41" i="7" s="1"/>
  <c r="A42" i="7" s="1"/>
  <c r="A43" i="7" s="1"/>
  <c r="A34" i="7"/>
</calcChain>
</file>

<file path=xl/sharedStrings.xml><?xml version="1.0" encoding="utf-8"?>
<sst xmlns="http://schemas.openxmlformats.org/spreadsheetml/2006/main" count="197" uniqueCount="138">
  <si>
    <t>Regular</t>
  </si>
  <si>
    <t>PUA</t>
  </si>
  <si>
    <t>PEUC</t>
  </si>
  <si>
    <t>FED ED</t>
  </si>
  <si>
    <t>Definition</t>
  </si>
  <si>
    <t>Benefits Paid</t>
  </si>
  <si>
    <t>Term</t>
  </si>
  <si>
    <t>Week Ending Date</t>
  </si>
  <si>
    <t>Percentage Change from Previous Week Ending Date</t>
  </si>
  <si>
    <t>Change from Previous Week Ending Date</t>
  </si>
  <si>
    <t>Week Ending Date (Bi-Weekly)</t>
  </si>
  <si>
    <t>Change from Previous Biweekly Ending Date</t>
  </si>
  <si>
    <t>Percentage Change from Previous Biweekly Ending Date</t>
  </si>
  <si>
    <t>Pending Identity Verification</t>
  </si>
  <si>
    <t>Verifying Wages for the claim</t>
  </si>
  <si>
    <t>Paid w/in 1 Week</t>
  </si>
  <si>
    <t>Paid w/in 2 Weeks</t>
  </si>
  <si>
    <t>Paid w/in 3 Weeks</t>
  </si>
  <si>
    <t>Paid w/in +3 Weeks</t>
  </si>
  <si>
    <t>Paid w/in 1 Week Percentage</t>
  </si>
  <si>
    <t xml:space="preserve">Paid w/in 2 Weeks </t>
  </si>
  <si>
    <t>Paid w/in 2 Weeks Percentage</t>
  </si>
  <si>
    <t>Paid w/in 3 Weeks Percentage</t>
  </si>
  <si>
    <t>Paid w/in +3 Weeks Percentage</t>
  </si>
  <si>
    <t>Identity Not Confirmed
 Percentage</t>
  </si>
  <si>
    <t>Regular UI</t>
  </si>
  <si>
    <t>Regular UI $ Amount</t>
  </si>
  <si>
    <t xml:space="preserve">Weekly $ amount of Regular UI benefit payments. </t>
  </si>
  <si>
    <t>PUA $ Amount</t>
  </si>
  <si>
    <t>Weekly $ amount of PUA benefit payments.</t>
  </si>
  <si>
    <t>PEUC $ Amount</t>
  </si>
  <si>
    <t>Weekly $ amount of PEUC benefit payments.</t>
  </si>
  <si>
    <t>FED ED $ Amount</t>
  </si>
  <si>
    <t xml:space="preserve">Pending Application Processing </t>
  </si>
  <si>
    <t>Resolving Eligibility Issues</t>
  </si>
  <si>
    <t xml:space="preserve">Pandemic Unemployment Assistance (PUA) </t>
  </si>
  <si>
    <t>Pandemic Emergency Unemployment Compensation (PEUC)</t>
  </si>
  <si>
    <t xml:space="preserve">Federal-State Extended Duration (FED-ED) </t>
  </si>
  <si>
    <t>FED-ED provides eligible claimants an extension up to 20 weeks of additional benefits for people who used all of their unemployment benefits during a period of high unemployment.</t>
  </si>
  <si>
    <t>Total $ Amount</t>
  </si>
  <si>
    <t xml:space="preserve"> Ineligible Claims</t>
  </si>
  <si>
    <t>Claims Ineligible</t>
  </si>
  <si>
    <t>Claimants waiting beyond 3 weeks for EDD to determine eligibility for first benefit payment.</t>
  </si>
  <si>
    <t>Identity Not Confirmed (UI+PUA)</t>
  </si>
  <si>
    <t>Source: Employment Development Department</t>
  </si>
  <si>
    <t xml:space="preserve"> Claims Paid</t>
  </si>
  <si>
    <t xml:space="preserve"> Benefits Paid</t>
  </si>
  <si>
    <t>No Data</t>
  </si>
  <si>
    <t xml:space="preserve">CALIFORNIA UNEMPLOYMENT INSURANCE (UI) CLAIMS DATA DASHBOARD </t>
  </si>
  <si>
    <t>Claims Filed</t>
  </si>
  <si>
    <t>Total Claims Filed</t>
  </si>
  <si>
    <t>Insufficient Earnings (UI)</t>
  </si>
  <si>
    <t>Did Not Meet Eligibility Requirements (UI+PUA)</t>
  </si>
  <si>
    <t>Adjusting Start Date or Benefits on the Claim</t>
  </si>
  <si>
    <t xml:space="preserve">Applications filed by the EDD including reopened claims. For example, when the claimant returns to work but then later comes back to collect benefits on their initial claim. </t>
  </si>
  <si>
    <t>These claims are based on wages earned from employers covered by the California Unemployment Insurance (UI) Code and paid from the UI fund. The claim is based on California wages paid in specific quarters.</t>
  </si>
  <si>
    <t>PUA helps unemployed Californians directly impacted by the pandemic and who are not usually eligible for regular Unemployment Insurance (UI) benefits. This includes business owners, self-employed workers, independent contractors, and those with a limited work history who are out of business or have significantly reduced their services as a direct result of the pandemic. The PUA was implemented in California on April 28, 2020.</t>
  </si>
  <si>
    <t>PEUC is a federal extension for people who have used all benefits available in their regular Unemployment Insurance (UI) claim.</t>
  </si>
  <si>
    <t>A sum of Regular UI, PUA, PEUC, and FED-ED initial claims</t>
  </si>
  <si>
    <t>The number of claims in which a first payment was paid within one week of the EDD receiving a certification verifying eligibility from the claimant.</t>
  </si>
  <si>
    <t xml:space="preserve">The number of claims in which a first payment was paid within two weeks of the EDD receiving a certification verifying eligibility from the claimant. </t>
  </si>
  <si>
    <t xml:space="preserve">The number of claims in which a first payment was paid within three weeks of the EDD receiving a certification verifying eligibility from the claimant. </t>
  </si>
  <si>
    <t xml:space="preserve">The number of claims in which a first payment was paid over three weeks of the EDD receiving a certification verifying eligibility from the claimant. </t>
  </si>
  <si>
    <t xml:space="preserve">Total benefits including first benefit payments and continued claims bi-weekly payments, along with additional federal stimulus payments. </t>
  </si>
  <si>
    <t>Weekly &amp; amount of FED-ED benefit payments.</t>
  </si>
  <si>
    <t xml:space="preserve">A sum of Regular UI, PUA, PEUC, FED-ED and DUA benefits paid. </t>
  </si>
  <si>
    <t>Total claims where the claimant was found disqualified from collecting benefits for having insufficient earnings, identity not confirmed, or did not meet eligibility requirements.</t>
  </si>
  <si>
    <t>Represents claimants with established claims but the EDD doesn’t have enough in employer-reported wages to support eligibility for payment, and the claimant has not provided any further record of wages to consider for eligibility.</t>
  </si>
  <si>
    <t xml:space="preserve">A claimant was found ineligible for benefits due to not meeting the UI program eligibility requirements. A claimant may have multiple nonmonetary determination issues associated to their claim depending on the complexity of their situation and separation from employment reason. </t>
  </si>
  <si>
    <t>Represents claimants that are found ineligible due to the failure to respond to the Department’s request for identity documentation, or failure to provide legible or sufficient documentation.</t>
  </si>
  <si>
    <t>Total number of individuals that have not received their first payment or have received at least one payment but are waiting more than 21 days for EDD processing of further payment or disqualification.</t>
  </si>
  <si>
    <t>UI Online applications received that are pending EDD staff review to file the claim</t>
  </si>
  <si>
    <t>Claimants who have received at least one payment and were put into the Identity Verification process for continued benefits.</t>
  </si>
  <si>
    <t>Claims pending EDD work to add or remove verified wages that fund the claim.</t>
  </si>
  <si>
    <t xml:space="preserve">Claim filed but pending a resolution of other eligibility issues based upon information provided by the claimant.  For example, claimants state they were fired, quit, or were not able and available for work. </t>
  </si>
  <si>
    <t>Claims with an open request to change the claim start date or benefit amount.</t>
  </si>
  <si>
    <t xml:space="preserve">Certification received but pending a resolution of other eligibility issues based upon information provided by the claimant.  For example, claimants were not able and available for work or did not provide their weekly earnings. </t>
  </si>
  <si>
    <t>Did Not Meet Eligibility Requirements Disqualification
 Percentage</t>
  </si>
  <si>
    <t>Insufficient Earnings
 Percentage</t>
  </si>
  <si>
    <t xml:space="preserve"> Initial Claims Pending EDD Action Beyond 3 Weeks</t>
  </si>
  <si>
    <t>Continued Claims Pending EDD Action Beyond 3 Weeks</t>
  </si>
  <si>
    <t xml:space="preserve">CALIFORNIA UNEMPLOYMENT INSURANCE (UI) Claims DATA DASHBOARD </t>
  </si>
  <si>
    <t xml:space="preserve">Initial Claims Pending Application Processing </t>
  </si>
  <si>
    <t>Initial Claims Pending Identity Verification</t>
  </si>
  <si>
    <t>Initial Claims Verifying Wages for the claim</t>
  </si>
  <si>
    <t>Initial Claims Resolving Eligibility Issues</t>
  </si>
  <si>
    <t>Continued Claims Adjusting Start Date or Benefits on the Claim</t>
  </si>
  <si>
    <t>Continued Claims  Pending Identity Verification</t>
  </si>
  <si>
    <t>Continued Claims Resolving Eligibility Issues</t>
  </si>
  <si>
    <t>Waiting for Claimant Certification</t>
  </si>
  <si>
    <t>After July 23, 2021 the Conditional Payment Program began paying claimants pending more than two weeks as EDD continues work to determine eligibility after a conditional payment. EDD is exploring new ways to report information about this program.</t>
  </si>
  <si>
    <t>Phone calls entering the UI call centers</t>
  </si>
  <si>
    <t>Total inbound calls received from customers within the prior one week period of the report date. This does not represent unique customers due to multiple attempts to contact the centers.</t>
  </si>
  <si>
    <t>Unique callers</t>
  </si>
  <si>
    <t>Total inbound calls received from unique customers within the prior one week period of the report date.</t>
  </si>
  <si>
    <t>Phone calls answered by staff</t>
  </si>
  <si>
    <t>Total calls answered by agents within the prior one week period of the report date.</t>
  </si>
  <si>
    <t>Claims Paid</t>
  </si>
  <si>
    <t xml:space="preserve">The number of claimants who are within the 30 day requirement to certify for benefits. Claimants have 30 days to submit their eligibility certification for first payment, otherwise their claim becomes inactive. </t>
  </si>
  <si>
    <t>First payment made to any new regular UI, PEUC, FED-ED, and PUA claim.</t>
  </si>
  <si>
    <t>Claimants Pending EDD Action Beyond 3 Weeks</t>
  </si>
  <si>
    <t>New Regular UI Claims</t>
  </si>
  <si>
    <t>Reopened Existing UI Claims</t>
  </si>
  <si>
    <t>New PUA Claims</t>
  </si>
  <si>
    <t>Reopened Existing PUA Claims</t>
  </si>
  <si>
    <t>New PEUC Claims</t>
  </si>
  <si>
    <t>Reopened PEUC Claims</t>
  </si>
  <si>
    <t>New Fed-ED Claims</t>
  </si>
  <si>
    <t>Reopened Fed-ED Claims</t>
  </si>
  <si>
    <t xml:space="preserve">Claims Paid Percent </t>
  </si>
  <si>
    <t>Backlog of Claims Past 21 Days Pending EDD Action</t>
  </si>
  <si>
    <t>Over 30 days Waiting for Claimant Certification</t>
  </si>
  <si>
    <t>Within 30 days Waiting for Claimant Certification</t>
  </si>
  <si>
    <t>A new claim opened by a newly unemployed individual, or an individual who has earned enough in wages from an employer (not self-employment wages) and there is a gap from their previous claim’s Benefit Year End and now qualifies for a new one.</t>
  </si>
  <si>
    <t>Claims that are reopened when there is a break in certifying for benefits. For example when the claimant may return to work but becomes unemployed again and comes back to collect on their unexpired initial claim.</t>
  </si>
  <si>
    <t>A new claim opened by a newly unemployed individual that doesn’t qualify for regular UI, PEUC or FED-ED extension benefits (i.e. self-employment, does not have sufficient work history).</t>
  </si>
  <si>
    <t>Claims that are reopened when there is a break in certifying for benefits. For example when the claimant may return to work but becomes unemployed again and comes back to collect on their unexpired initial PUA claim.</t>
  </si>
  <si>
    <t xml:space="preserve">A regular UI claim that exhausted and meets the criteria under the Continued Assistance Act to continue collecting unemployment compensation. </t>
  </si>
  <si>
    <t>Claims that are reopened whose regular UI claim exhausted and meets the criteria under the Continued Assistance Act or meets the criteria for the American Rescue Plan Act to continue collecting unemployment compensation and had a break in certifying for benefits.</t>
  </si>
  <si>
    <t>A regular UI claim that exhausted and meets the criteria under the Continued Assistance Act or American Rescue Plan Act to continue collecting unemployment compensation when the state meets the criteria for the extended benefit period.</t>
  </si>
  <si>
    <t>Claims that are reopened whose regular UI claim exhausted and meets the criteria under the Continued Assistance Act or American Rescue Plan Act to continue collecting unemployment compensation when the state meets the criteria for the extended benefit period and had a break in certifying for benefits.</t>
  </si>
  <si>
    <t>Sum of payments for each respective program</t>
  </si>
  <si>
    <t>Pending claimant submission of their first bi-weekly certification before eligibility for payment can be determined. The effective date of the claimant's available week's is more than 30 days to the current date.</t>
  </si>
  <si>
    <t>The number of claimants who are within the 30 day requirement to certify for benefits. Claimants have 30 days to submit their eligibility certification for first payment, otherwise their claim becomes inactive and can be reopened later. 90 percent of the data before July 10, 2021 reflected claimants that did not certify by the 30 day deadline and were inactive. Reopened claims are reported on the "Claims Filed" tab.</t>
  </si>
  <si>
    <t>PUA New Claims</t>
  </si>
  <si>
    <t>PEUC New Claims</t>
  </si>
  <si>
    <t>Total PEUC</t>
  </si>
  <si>
    <t>FEDED New Claims</t>
  </si>
  <si>
    <t>Regular New Claims</t>
  </si>
  <si>
    <t>Regular Reopened Claims</t>
  </si>
  <si>
    <t xml:space="preserve">Total Regular </t>
  </si>
  <si>
    <t>PUA Reopened Claims</t>
  </si>
  <si>
    <t>Total PUA</t>
  </si>
  <si>
    <t>PEUC Reopened Claims</t>
  </si>
  <si>
    <t>FEDED Reopened Claims</t>
  </si>
  <si>
    <t>Total FEDED</t>
  </si>
  <si>
    <t>End of worksheet</t>
  </si>
  <si>
    <t>Published: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</si>
</sst>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 &quot;M&quot;"/>
    <numFmt numFmtId="165" formatCode="&quot;+&quot;\ #,###,###;&quot;-&quot;\ #,###,###\ "/>
    <numFmt numFmtId="166" formatCode="&quot;+&quot;#0.0%;&quot;-&quot;#0.0%\ "/>
    <numFmt numFmtId="167" formatCode="&quot;+&quot;&quot;$&quot;#,###,,\ &quot;M&quot;;&quot;-&quot;&quot;$&quot;#,###,,\ &quot;M&quot;"/>
    <numFmt numFmtId="168" formatCode="0.0%"/>
    <numFmt numFmtId="169" formatCode="_(* #,##0_);_(* \(#,##0\);_(* &quot;-&quot;??_);_(@_)"/>
  </numFmts>
  <fonts count="87" x14ac:knownFonts="1">
    <font>
      <sz val="11"/>
      <color theme="1"/>
      <name val="Calibri"/>
      <family val="2"/>
      <scheme val="minor"/>
    </font>
    <font>
      <sz val="11"/>
      <color theme="1"/>
      <name val="Calibri"/>
      <family val="2"/>
      <scheme val="minor"/>
    </font>
    <font>
      <b/>
      <sz val="15"/>
      <color theme="3"/>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rgb="FFFFFFFF"/>
      <name val="Calibri"/>
      <family val="2"/>
      <scheme val="minor"/>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8"/>
      <name val="Calibri"/>
      <family val="2"/>
      <scheme val="minor"/>
    </font>
    <font>
      <sz val="12"/>
      <color theme="1"/>
      <name val="Calibri"/>
      <family val="2"/>
      <scheme val="minor"/>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1"/>
      <color theme="1" tint="0.34998626667073579"/>
      <name val="Calibri"/>
      <family val="2"/>
      <scheme val="minor"/>
    </font>
    <font>
      <sz val="12"/>
      <color theme="1" tint="0.34998626667073579"/>
      <name val="Calibri"/>
      <family val="2"/>
      <scheme val="minor"/>
    </font>
    <font>
      <sz val="12"/>
      <color theme="1"/>
      <name val="Calibri"/>
      <scheme val="minor"/>
    </font>
    <font>
      <sz val="12"/>
      <color rgb="FF000000"/>
      <name val="Calibri"/>
    </font>
  </fonts>
  <fills count="3">
    <fill>
      <patternFill patternType="none"/>
    </fill>
    <fill>
      <patternFill patternType="gray125"/>
    </fill>
    <fill>
      <patternFill patternType="solid">
        <fgColor rgb="FF00587C"/>
        <bgColor indexed="64"/>
      </patternFill>
    </fill>
  </fills>
  <borders count="12">
    <border>
      <left/>
      <right/>
      <top/>
      <bottom/>
      <diagonal/>
    </border>
    <border>
      <left/>
      <right/>
      <top/>
      <bottom style="thick">
        <color theme="4"/>
      </bottom>
      <diagonal/>
    </border>
    <border>
      <left style="thin">
        <color rgb="FF00587C"/>
      </left>
      <right style="thin">
        <color rgb="FF00587C"/>
      </right>
      <top style="thin">
        <color rgb="FF00587C"/>
      </top>
      <bottom style="thin">
        <color rgb="FF00587C"/>
      </bottom>
      <diagonal/>
    </border>
    <border>
      <left/>
      <right style="thin">
        <color rgb="FF00587C"/>
      </right>
      <top/>
      <bottom style="thin">
        <color rgb="FF00587C"/>
      </bottom>
      <diagonal/>
    </border>
    <border>
      <left style="thin">
        <color rgb="FF00587C"/>
      </left>
      <right/>
      <top/>
      <bottom style="thin">
        <color rgb="FF00587C"/>
      </bottom>
      <diagonal/>
    </border>
    <border>
      <left/>
      <right style="thin">
        <color rgb="FF00587C"/>
      </right>
      <top style="thin">
        <color rgb="FF00587C"/>
      </top>
      <bottom style="thin">
        <color rgb="FF00587C"/>
      </bottom>
      <diagonal/>
    </border>
    <border>
      <left style="thin">
        <color rgb="FF00587C"/>
      </left>
      <right/>
      <top style="thin">
        <color rgb="FF00587C"/>
      </top>
      <bottom style="thin">
        <color rgb="FF00587C"/>
      </bottom>
      <diagonal/>
    </border>
    <border>
      <left/>
      <right style="thin">
        <color rgb="FF00587C"/>
      </right>
      <top style="thin">
        <color rgb="FF00587C"/>
      </top>
      <bottom/>
      <diagonal/>
    </border>
    <border>
      <left style="thin">
        <color rgb="FF00587C"/>
      </left>
      <right/>
      <top style="thin">
        <color rgb="FF00587C"/>
      </top>
      <bottom/>
      <diagonal/>
    </border>
    <border>
      <left/>
      <right/>
      <top/>
      <bottom style="thick">
        <color rgb="FF00587C"/>
      </bottom>
      <diagonal/>
    </border>
    <border>
      <left style="thin">
        <color rgb="FF00587C"/>
      </left>
      <right style="thin">
        <color rgb="FF00587C"/>
      </right>
      <top/>
      <bottom style="thin">
        <color rgb="FF00587C"/>
      </bottom>
      <diagonal/>
    </border>
    <border>
      <left style="thin">
        <color rgb="FF00587C"/>
      </left>
      <right style="thin">
        <color rgb="FF00587C"/>
      </right>
      <top style="thin">
        <color rgb="FF00587C"/>
      </top>
      <bottom/>
      <diagonal/>
    </border>
  </borders>
  <cellStyleXfs count="5">
    <xf numFmtId="0" fontId="0" fillId="0" borderId="0"/>
    <xf numFmtId="0" fontId="1" fillId="0" borderId="0"/>
    <xf numFmtId="43" fontId="1" fillId="0" borderId="0" applyFont="0" applyFill="0" applyBorder="0" applyAlignment="0" applyProtection="0"/>
    <xf numFmtId="0" fontId="2" fillId="0" borderId="1" applyNumberFormat="0" applyFill="0" applyAlignment="0" applyProtection="0"/>
    <xf numFmtId="44" fontId="1" fillId="0" borderId="0" applyFont="0" applyFill="0" applyBorder="0" applyAlignment="0" applyProtection="0"/>
  </cellStyleXfs>
  <cellXfs count="676">
    <xf numFmtId="0" fontId="0" fillId="0" borderId="0" xfId="0"/>
    <xf numFmtId="0" fontId="3" fillId="0" borderId="0" xfId="0" applyFont="1"/>
    <xf numFmtId="0" fontId="4" fillId="0" borderId="0" xfId="0" applyFont="1" applyAlignment="1">
      <alignment horizontal="left"/>
    </xf>
    <xf numFmtId="169" fontId="4" fillId="0" borderId="0" xfId="2" applyNumberFormat="1" applyFont="1" applyFill="1" applyAlignment="1">
      <alignment horizontal="center"/>
    </xf>
    <xf numFmtId="0" fontId="4" fillId="0" borderId="0" xfId="0" applyFont="1" applyAlignment="1">
      <alignment horizontal="center"/>
    </xf>
    <xf numFmtId="0" fontId="5" fillId="0" borderId="0" xfId="0" applyFont="1"/>
    <xf numFmtId="0" fontId="7"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wrapText="1"/>
    </xf>
    <xf numFmtId="0" fontId="5" fillId="0" borderId="0" xfId="0" applyFont="1" applyAlignment="1">
      <alignment horizontal="center"/>
    </xf>
    <xf numFmtId="0" fontId="7" fillId="0" borderId="0" xfId="0" applyFont="1" applyAlignment="1">
      <alignment horizontal="left"/>
    </xf>
    <xf numFmtId="165" fontId="5" fillId="0" borderId="0" xfId="0" applyNumberFormat="1" applyFont="1" applyAlignment="1">
      <alignment horizontal="center"/>
    </xf>
    <xf numFmtId="166" fontId="5" fillId="0" borderId="0" xfId="0" applyNumberFormat="1" applyFont="1" applyAlignment="1">
      <alignment horizontal="center"/>
    </xf>
    <xf numFmtId="167" fontId="5" fillId="0" borderId="0" xfId="0" applyNumberFormat="1" applyFont="1" applyAlignment="1">
      <alignment horizontal="center" wrapText="1"/>
    </xf>
    <xf numFmtId="166" fontId="5" fillId="0" borderId="0" xfId="0" applyNumberFormat="1" applyFont="1" applyAlignment="1">
      <alignment horizontal="center" wrapText="1"/>
    </xf>
    <xf numFmtId="3" fontId="5" fillId="0" borderId="0" xfId="0" applyNumberFormat="1" applyFont="1" applyAlignment="1">
      <alignment horizontal="center"/>
    </xf>
    <xf numFmtId="10" fontId="5" fillId="0" borderId="0" xfId="0" applyNumberFormat="1" applyFont="1" applyAlignment="1">
      <alignment horizontal="center"/>
    </xf>
    <xf numFmtId="0" fontId="7" fillId="0" borderId="0" xfId="0" applyFont="1" applyAlignment="1">
      <alignment horizontal="center" vertical="center"/>
    </xf>
    <xf numFmtId="168" fontId="5" fillId="0" borderId="0" xfId="0" applyNumberFormat="1" applyFont="1" applyAlignment="1">
      <alignment horizontal="center"/>
    </xf>
    <xf numFmtId="168" fontId="5" fillId="0" borderId="0" xfId="0" applyNumberFormat="1" applyFont="1" applyAlignment="1">
      <alignment horizontal="center" wrapText="1"/>
    </xf>
    <xf numFmtId="3" fontId="3" fillId="0" borderId="0" xfId="0" applyNumberFormat="1" applyFont="1"/>
    <xf numFmtId="3" fontId="5" fillId="0" borderId="0" xfId="0" applyNumberFormat="1" applyFont="1" applyAlignment="1">
      <alignment horizontal="center" wrapText="1"/>
    </xf>
    <xf numFmtId="168" fontId="3" fillId="0" borderId="0" xfId="0" applyNumberFormat="1" applyFont="1"/>
    <xf numFmtId="166" fontId="3" fillId="0" borderId="0" xfId="0" applyNumberFormat="1" applyFont="1"/>
    <xf numFmtId="165" fontId="3" fillId="0" borderId="0" xfId="0" applyNumberFormat="1" applyFont="1"/>
    <xf numFmtId="0" fontId="12" fillId="0" borderId="0" xfId="0" applyFont="1" applyAlignment="1">
      <alignment horizontal="left" vertical="center" readingOrder="1"/>
    </xf>
    <xf numFmtId="3" fontId="4" fillId="0" borderId="0" xfId="2" applyNumberFormat="1" applyFont="1" applyFill="1" applyAlignment="1">
      <alignment horizontal="center"/>
    </xf>
    <xf numFmtId="3" fontId="4" fillId="0" borderId="0" xfId="0" applyNumberFormat="1" applyFont="1" applyAlignment="1">
      <alignment horizontal="center"/>
    </xf>
    <xf numFmtId="3" fontId="5" fillId="0" borderId="0" xfId="0" applyNumberFormat="1" applyFont="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9"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6" xfId="0" applyFont="1" applyBorder="1" applyAlignment="1">
      <alignment horizontal="center" vertical="center" wrapText="1" readingOrder="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169" fontId="2" fillId="0" borderId="9" xfId="3" applyNumberFormat="1" applyFill="1" applyBorder="1" applyAlignment="1">
      <alignment horizontal="left"/>
    </xf>
    <xf numFmtId="0" fontId="83" fillId="0" borderId="0" xfId="0" applyFont="1"/>
    <xf numFmtId="0" fontId="6" fillId="2" borderId="3" xfId="0" applyFont="1" applyFill="1" applyBorder="1" applyAlignment="1">
      <alignment horizontal="center" vertical="center"/>
    </xf>
    <xf numFmtId="3" fontId="6" fillId="2" borderId="10" xfId="0" applyNumberFormat="1" applyFont="1" applyFill="1" applyBorder="1" applyAlignment="1">
      <alignment horizontal="center" vertical="center" wrapText="1"/>
    </xf>
    <xf numFmtId="3" fontId="6" fillId="2" borderId="10" xfId="0" applyNumberFormat="1" applyFont="1" applyFill="1" applyBorder="1" applyAlignment="1">
      <alignment horizontal="center" vertical="center"/>
    </xf>
    <xf numFmtId="3" fontId="6" fillId="2" borderId="4" xfId="0" applyNumberFormat="1" applyFont="1" applyFill="1" applyBorder="1" applyAlignment="1">
      <alignment horizontal="center" vertical="center" wrapText="1"/>
    </xf>
    <xf numFmtId="14" fontId="5" fillId="0" borderId="5" xfId="0" applyNumberFormat="1" applyFont="1" applyBorder="1" applyAlignment="1">
      <alignment horizontal="center"/>
    </xf>
    <xf numFmtId="3" fontId="5" fillId="0" borderId="2" xfId="0" applyNumberFormat="1" applyFont="1" applyBorder="1" applyAlignment="1">
      <alignment horizontal="center"/>
    </xf>
    <xf numFmtId="3" fontId="14" fillId="0" borderId="2" xfId="0" applyNumberFormat="1" applyFont="1" applyBorder="1" applyAlignment="1">
      <alignment horizontal="center"/>
    </xf>
    <xf numFmtId="165" fontId="5" fillId="0" borderId="2" xfId="0" applyNumberFormat="1" applyFont="1" applyBorder="1" applyAlignment="1">
      <alignment horizontal="center" wrapText="1"/>
    </xf>
    <xf numFmtId="166" fontId="5" fillId="0" borderId="6" xfId="0" applyNumberFormat="1" applyFont="1" applyBorder="1" applyAlignment="1">
      <alignment horizontal="center" wrapText="1"/>
    </xf>
    <xf numFmtId="3" fontId="8" fillId="0" borderId="2" xfId="0" applyNumberFormat="1" applyFont="1" applyBorder="1" applyAlignment="1">
      <alignment horizontal="center"/>
    </xf>
    <xf numFmtId="3" fontId="9" fillId="0" borderId="2" xfId="0" applyNumberFormat="1" applyFont="1" applyBorder="1" applyAlignment="1">
      <alignment horizontal="center"/>
    </xf>
    <xf numFmtId="3" fontId="10" fillId="0" borderId="2" xfId="0" applyNumberFormat="1" applyFont="1" applyBorder="1" applyAlignment="1">
      <alignment horizontal="center"/>
    </xf>
    <xf numFmtId="3" fontId="11" fillId="0" borderId="2" xfId="0" applyNumberFormat="1" applyFont="1" applyBorder="1" applyAlignment="1">
      <alignment horizontal="center"/>
    </xf>
    <xf numFmtId="3" fontId="13" fillId="0" borderId="2" xfId="0" applyNumberFormat="1" applyFont="1" applyBorder="1" applyAlignment="1">
      <alignment horizontal="center"/>
    </xf>
    <xf numFmtId="165" fontId="14" fillId="0" borderId="2" xfId="0" applyNumberFormat="1" applyFont="1" applyBorder="1" applyAlignment="1">
      <alignment horizontal="center"/>
    </xf>
    <xf numFmtId="3" fontId="15" fillId="0" borderId="2" xfId="0" applyNumberFormat="1" applyFont="1" applyBorder="1" applyAlignment="1">
      <alignment horizontal="center"/>
    </xf>
    <xf numFmtId="3" fontId="16" fillId="0" borderId="2" xfId="0" applyNumberFormat="1" applyFont="1" applyBorder="1" applyAlignment="1">
      <alignment horizontal="center"/>
    </xf>
    <xf numFmtId="165" fontId="16" fillId="0" borderId="2" xfId="0" applyNumberFormat="1" applyFont="1" applyBorder="1" applyAlignment="1">
      <alignment horizontal="center"/>
    </xf>
    <xf numFmtId="166" fontId="16" fillId="0" borderId="6" xfId="0" applyNumberFormat="1" applyFont="1" applyBorder="1" applyAlignment="1">
      <alignment horizontal="center"/>
    </xf>
    <xf numFmtId="3" fontId="5" fillId="0" borderId="2" xfId="0" applyNumberFormat="1" applyFont="1" applyBorder="1" applyAlignment="1">
      <alignment horizontal="center" wrapText="1"/>
    </xf>
    <xf numFmtId="166" fontId="14" fillId="0" borderId="6" xfId="0" applyNumberFormat="1" applyFont="1" applyBorder="1" applyAlignment="1">
      <alignment horizontal="center"/>
    </xf>
    <xf numFmtId="3" fontId="17" fillId="0" borderId="2" xfId="0" applyNumberFormat="1" applyFont="1" applyBorder="1" applyAlignment="1">
      <alignment horizontal="center"/>
    </xf>
    <xf numFmtId="3" fontId="17" fillId="0" borderId="2" xfId="0" applyNumberFormat="1" applyFont="1" applyBorder="1" applyAlignment="1">
      <alignment horizontal="center" wrapText="1"/>
    </xf>
    <xf numFmtId="3" fontId="18" fillId="0" borderId="2" xfId="0" applyNumberFormat="1" applyFont="1" applyBorder="1" applyAlignment="1">
      <alignment horizontal="center"/>
    </xf>
    <xf numFmtId="165" fontId="18" fillId="0" borderId="2" xfId="0" applyNumberFormat="1" applyFont="1" applyBorder="1" applyAlignment="1">
      <alignment horizontal="center"/>
    </xf>
    <xf numFmtId="166" fontId="18" fillId="0" borderId="6" xfId="0" applyNumberFormat="1" applyFont="1" applyBorder="1" applyAlignment="1">
      <alignment horizontal="center"/>
    </xf>
    <xf numFmtId="3" fontId="19" fillId="0" borderId="2" xfId="0" applyNumberFormat="1" applyFont="1" applyBorder="1" applyAlignment="1">
      <alignment horizontal="center"/>
    </xf>
    <xf numFmtId="3" fontId="19" fillId="0" borderId="2" xfId="0" applyNumberFormat="1" applyFont="1" applyBorder="1" applyAlignment="1">
      <alignment horizontal="center" wrapText="1"/>
    </xf>
    <xf numFmtId="3" fontId="20" fillId="0" borderId="2" xfId="0" applyNumberFormat="1" applyFont="1" applyBorder="1" applyAlignment="1">
      <alignment horizontal="center"/>
    </xf>
    <xf numFmtId="165" fontId="20" fillId="0" borderId="2" xfId="0" applyNumberFormat="1" applyFont="1" applyBorder="1" applyAlignment="1">
      <alignment horizontal="center"/>
    </xf>
    <xf numFmtId="166" fontId="20" fillId="0" borderId="6" xfId="0" applyNumberFormat="1" applyFont="1" applyBorder="1" applyAlignment="1">
      <alignment horizontal="center"/>
    </xf>
    <xf numFmtId="14" fontId="19" fillId="0" borderId="5" xfId="0" applyNumberFormat="1" applyFont="1" applyBorder="1" applyAlignment="1">
      <alignment horizontal="center"/>
    </xf>
    <xf numFmtId="3" fontId="21" fillId="0" borderId="2" xfId="0" applyNumberFormat="1" applyFont="1" applyBorder="1" applyAlignment="1">
      <alignment horizontal="center"/>
    </xf>
    <xf numFmtId="3" fontId="21" fillId="0" borderId="2" xfId="0" applyNumberFormat="1" applyFont="1" applyBorder="1" applyAlignment="1">
      <alignment horizontal="center" wrapText="1"/>
    </xf>
    <xf numFmtId="3" fontId="22" fillId="0" borderId="2" xfId="0" applyNumberFormat="1" applyFont="1" applyBorder="1" applyAlignment="1">
      <alignment horizontal="center"/>
    </xf>
    <xf numFmtId="165" fontId="22" fillId="0" borderId="2" xfId="0" applyNumberFormat="1" applyFont="1" applyBorder="1" applyAlignment="1">
      <alignment horizontal="center"/>
    </xf>
    <xf numFmtId="166" fontId="22" fillId="0" borderId="6" xfId="0" applyNumberFormat="1" applyFont="1" applyBorder="1" applyAlignment="1">
      <alignment horizontal="center"/>
    </xf>
    <xf numFmtId="3" fontId="23" fillId="0" borderId="2" xfId="0" applyNumberFormat="1" applyFont="1" applyBorder="1" applyAlignment="1">
      <alignment horizontal="center"/>
    </xf>
    <xf numFmtId="3" fontId="23" fillId="0" borderId="2" xfId="0" applyNumberFormat="1" applyFont="1" applyBorder="1" applyAlignment="1">
      <alignment horizontal="center" wrapText="1"/>
    </xf>
    <xf numFmtId="3" fontId="24" fillId="0" borderId="2" xfId="0" applyNumberFormat="1" applyFont="1" applyBorder="1" applyAlignment="1">
      <alignment horizontal="center"/>
    </xf>
    <xf numFmtId="165" fontId="24" fillId="0" borderId="2" xfId="0" applyNumberFormat="1" applyFont="1" applyBorder="1" applyAlignment="1">
      <alignment horizontal="center"/>
    </xf>
    <xf numFmtId="166" fontId="24" fillId="0" borderId="6" xfId="0" applyNumberFormat="1" applyFont="1" applyBorder="1" applyAlignment="1">
      <alignment horizontal="center"/>
    </xf>
    <xf numFmtId="3" fontId="25" fillId="0" borderId="2" xfId="0" applyNumberFormat="1" applyFont="1" applyBorder="1" applyAlignment="1">
      <alignment horizontal="center"/>
    </xf>
    <xf numFmtId="3" fontId="25" fillId="0" borderId="2" xfId="0" applyNumberFormat="1" applyFont="1" applyBorder="1" applyAlignment="1">
      <alignment horizontal="center" wrapText="1"/>
    </xf>
    <xf numFmtId="3" fontId="26" fillId="0" borderId="2" xfId="0" applyNumberFormat="1" applyFont="1" applyBorder="1" applyAlignment="1">
      <alignment horizontal="center"/>
    </xf>
    <xf numFmtId="165" fontId="26" fillId="0" borderId="2" xfId="0" applyNumberFormat="1" applyFont="1" applyBorder="1" applyAlignment="1">
      <alignment horizontal="center"/>
    </xf>
    <xf numFmtId="166" fontId="26" fillId="0" borderId="6" xfId="0" applyNumberFormat="1" applyFont="1" applyBorder="1" applyAlignment="1">
      <alignment horizontal="center"/>
    </xf>
    <xf numFmtId="14" fontId="27" fillId="0" borderId="5" xfId="0" applyNumberFormat="1" applyFont="1" applyBorder="1" applyAlignment="1">
      <alignment horizontal="center"/>
    </xf>
    <xf numFmtId="3" fontId="27" fillId="0" borderId="2" xfId="0" applyNumberFormat="1" applyFont="1" applyBorder="1" applyAlignment="1">
      <alignment horizontal="center"/>
    </xf>
    <xf numFmtId="3" fontId="27" fillId="0" borderId="2" xfId="0" applyNumberFormat="1" applyFont="1" applyBorder="1" applyAlignment="1">
      <alignment horizontal="center" wrapText="1"/>
    </xf>
    <xf numFmtId="3" fontId="28" fillId="0" borderId="2" xfId="0" applyNumberFormat="1" applyFont="1" applyBorder="1" applyAlignment="1">
      <alignment horizontal="center"/>
    </xf>
    <xf numFmtId="165" fontId="28" fillId="0" borderId="2" xfId="0" applyNumberFormat="1" applyFont="1" applyBorder="1" applyAlignment="1">
      <alignment horizontal="center"/>
    </xf>
    <xf numFmtId="166" fontId="28" fillId="0" borderId="6" xfId="0" applyNumberFormat="1" applyFont="1" applyBorder="1" applyAlignment="1">
      <alignment horizontal="center"/>
    </xf>
    <xf numFmtId="3" fontId="29" fillId="0" borderId="2" xfId="0" applyNumberFormat="1" applyFont="1" applyBorder="1" applyAlignment="1">
      <alignment horizontal="center"/>
    </xf>
    <xf numFmtId="3" fontId="29" fillId="0" borderId="2" xfId="0" applyNumberFormat="1" applyFont="1" applyBorder="1" applyAlignment="1">
      <alignment horizontal="center" wrapText="1"/>
    </xf>
    <xf numFmtId="3" fontId="30" fillId="0" borderId="2" xfId="0" applyNumberFormat="1" applyFont="1" applyBorder="1" applyAlignment="1">
      <alignment horizontal="center"/>
    </xf>
    <xf numFmtId="165" fontId="30" fillId="0" borderId="2" xfId="0" applyNumberFormat="1" applyFont="1" applyBorder="1" applyAlignment="1">
      <alignment horizontal="center"/>
    </xf>
    <xf numFmtId="166" fontId="30" fillId="0" borderId="6" xfId="0" applyNumberFormat="1" applyFont="1" applyBorder="1" applyAlignment="1">
      <alignment horizontal="center"/>
    </xf>
    <xf numFmtId="3" fontId="31" fillId="0" borderId="2" xfId="0" applyNumberFormat="1" applyFont="1" applyBorder="1" applyAlignment="1">
      <alignment horizontal="center"/>
    </xf>
    <xf numFmtId="3" fontId="31" fillId="0" borderId="2" xfId="0" applyNumberFormat="1" applyFont="1" applyBorder="1" applyAlignment="1">
      <alignment horizontal="center" wrapText="1"/>
    </xf>
    <xf numFmtId="3" fontId="32" fillId="0" borderId="2" xfId="0" applyNumberFormat="1" applyFont="1" applyBorder="1" applyAlignment="1">
      <alignment horizontal="center"/>
    </xf>
    <xf numFmtId="165" fontId="32" fillId="0" borderId="2" xfId="0" applyNumberFormat="1" applyFont="1" applyBorder="1" applyAlignment="1">
      <alignment horizontal="center"/>
    </xf>
    <xf numFmtId="166" fontId="32" fillId="0" borderId="6" xfId="0" applyNumberFormat="1" applyFont="1" applyBorder="1" applyAlignment="1">
      <alignment horizontal="center"/>
    </xf>
    <xf numFmtId="3" fontId="33" fillId="0" borderId="2" xfId="0" applyNumberFormat="1" applyFont="1" applyBorder="1" applyAlignment="1">
      <alignment horizontal="center"/>
    </xf>
    <xf numFmtId="3" fontId="33" fillId="0" borderId="2" xfId="0" applyNumberFormat="1" applyFont="1" applyBorder="1" applyAlignment="1">
      <alignment horizontal="center" wrapText="1"/>
    </xf>
    <xf numFmtId="3" fontId="34" fillId="0" borderId="2" xfId="0" applyNumberFormat="1" applyFont="1" applyBorder="1" applyAlignment="1">
      <alignment horizontal="center"/>
    </xf>
    <xf numFmtId="165" fontId="34" fillId="0" borderId="2" xfId="0" applyNumberFormat="1" applyFont="1" applyBorder="1" applyAlignment="1">
      <alignment horizontal="center"/>
    </xf>
    <xf numFmtId="166" fontId="34" fillId="0" borderId="6" xfId="0" applyNumberFormat="1" applyFont="1" applyBorder="1" applyAlignment="1">
      <alignment horizontal="center"/>
    </xf>
    <xf numFmtId="3" fontId="35" fillId="0" borderId="2" xfId="0" applyNumberFormat="1" applyFont="1" applyBorder="1" applyAlignment="1">
      <alignment horizontal="center"/>
    </xf>
    <xf numFmtId="3" fontId="35" fillId="0" borderId="2" xfId="0" applyNumberFormat="1" applyFont="1" applyBorder="1" applyAlignment="1">
      <alignment horizontal="center" wrapText="1"/>
    </xf>
    <xf numFmtId="3" fontId="36" fillId="0" borderId="2" xfId="0" applyNumberFormat="1" applyFont="1" applyBorder="1" applyAlignment="1">
      <alignment horizontal="center"/>
    </xf>
    <xf numFmtId="165" fontId="36" fillId="0" borderId="2" xfId="0" applyNumberFormat="1" applyFont="1" applyBorder="1" applyAlignment="1">
      <alignment horizontal="center"/>
    </xf>
    <xf numFmtId="166" fontId="36" fillId="0" borderId="6" xfId="0" applyNumberFormat="1" applyFont="1" applyBorder="1" applyAlignment="1">
      <alignment horizontal="center"/>
    </xf>
    <xf numFmtId="3" fontId="37" fillId="0" borderId="2" xfId="0" applyNumberFormat="1" applyFont="1" applyBorder="1" applyAlignment="1">
      <alignment horizontal="center"/>
    </xf>
    <xf numFmtId="3" fontId="37" fillId="0" borderId="2" xfId="0" applyNumberFormat="1" applyFont="1" applyBorder="1" applyAlignment="1">
      <alignment horizontal="center" wrapText="1"/>
    </xf>
    <xf numFmtId="3" fontId="38" fillId="0" borderId="2" xfId="0" applyNumberFormat="1" applyFont="1" applyBorder="1" applyAlignment="1">
      <alignment horizontal="center"/>
    </xf>
    <xf numFmtId="165" fontId="38" fillId="0" borderId="2" xfId="0" applyNumberFormat="1" applyFont="1" applyBorder="1" applyAlignment="1">
      <alignment horizontal="center"/>
    </xf>
    <xf numFmtId="166" fontId="38" fillId="0" borderId="6" xfId="0" applyNumberFormat="1" applyFont="1" applyBorder="1" applyAlignment="1">
      <alignment horizontal="center"/>
    </xf>
    <xf numFmtId="3" fontId="39" fillId="0" borderId="2" xfId="0" applyNumberFormat="1" applyFont="1" applyBorder="1" applyAlignment="1">
      <alignment horizontal="center"/>
    </xf>
    <xf numFmtId="3" fontId="39" fillId="0" borderId="2" xfId="0" applyNumberFormat="1" applyFont="1" applyBorder="1" applyAlignment="1">
      <alignment horizontal="center" wrapText="1"/>
    </xf>
    <xf numFmtId="3" fontId="40" fillId="0" borderId="2" xfId="0" applyNumberFormat="1" applyFont="1" applyBorder="1" applyAlignment="1">
      <alignment horizontal="center"/>
    </xf>
    <xf numFmtId="165" fontId="40" fillId="0" borderId="2" xfId="0" applyNumberFormat="1" applyFont="1" applyBorder="1" applyAlignment="1">
      <alignment horizontal="center"/>
    </xf>
    <xf numFmtId="166" fontId="40" fillId="0" borderId="6" xfId="0" applyNumberFormat="1" applyFont="1" applyBorder="1" applyAlignment="1">
      <alignment horizontal="center"/>
    </xf>
    <xf numFmtId="3" fontId="41" fillId="0" borderId="2" xfId="0" applyNumberFormat="1" applyFont="1" applyBorder="1" applyAlignment="1">
      <alignment horizontal="center"/>
    </xf>
    <xf numFmtId="3" fontId="41" fillId="0" borderId="2" xfId="0" applyNumberFormat="1" applyFont="1" applyBorder="1" applyAlignment="1">
      <alignment horizontal="center" wrapText="1"/>
    </xf>
    <xf numFmtId="3" fontId="42" fillId="0" borderId="2" xfId="0" applyNumberFormat="1" applyFont="1" applyBorder="1" applyAlignment="1">
      <alignment horizontal="center"/>
    </xf>
    <xf numFmtId="165" fontId="42" fillId="0" borderId="2" xfId="0" applyNumberFormat="1" applyFont="1" applyBorder="1" applyAlignment="1">
      <alignment horizontal="center"/>
    </xf>
    <xf numFmtId="166" fontId="42" fillId="0" borderId="6" xfId="0" applyNumberFormat="1" applyFont="1" applyBorder="1" applyAlignment="1">
      <alignment horizontal="center"/>
    </xf>
    <xf numFmtId="3" fontId="43" fillId="0" borderId="2" xfId="0" applyNumberFormat="1" applyFont="1" applyBorder="1" applyAlignment="1">
      <alignment horizontal="center"/>
    </xf>
    <xf numFmtId="3" fontId="43" fillId="0" borderId="2" xfId="0" applyNumberFormat="1" applyFont="1" applyBorder="1" applyAlignment="1">
      <alignment horizontal="center" wrapText="1"/>
    </xf>
    <xf numFmtId="3" fontId="44" fillId="0" borderId="2" xfId="0" applyNumberFormat="1" applyFont="1" applyBorder="1" applyAlignment="1">
      <alignment horizontal="center"/>
    </xf>
    <xf numFmtId="165" fontId="44" fillId="0" borderId="2" xfId="0" applyNumberFormat="1" applyFont="1" applyBorder="1" applyAlignment="1">
      <alignment horizontal="center"/>
    </xf>
    <xf numFmtId="166" fontId="44" fillId="0" borderId="6" xfId="0" applyNumberFormat="1" applyFont="1" applyBorder="1" applyAlignment="1">
      <alignment horizontal="center"/>
    </xf>
    <xf numFmtId="3" fontId="45" fillId="0" borderId="2" xfId="0" applyNumberFormat="1" applyFont="1" applyBorder="1" applyAlignment="1">
      <alignment horizontal="center"/>
    </xf>
    <xf numFmtId="3" fontId="45" fillId="0" borderId="2" xfId="0" applyNumberFormat="1" applyFont="1" applyBorder="1" applyAlignment="1">
      <alignment horizontal="center" wrapText="1"/>
    </xf>
    <xf numFmtId="3" fontId="46" fillId="0" borderId="2" xfId="0" applyNumberFormat="1" applyFont="1" applyBorder="1" applyAlignment="1">
      <alignment horizontal="center"/>
    </xf>
    <xf numFmtId="165" fontId="46" fillId="0" borderId="2" xfId="0" applyNumberFormat="1" applyFont="1" applyBorder="1" applyAlignment="1">
      <alignment horizontal="center"/>
    </xf>
    <xf numFmtId="166" fontId="46" fillId="0" borderId="6" xfId="0" applyNumberFormat="1" applyFont="1" applyBorder="1" applyAlignment="1">
      <alignment horizontal="center"/>
    </xf>
    <xf numFmtId="3" fontId="47" fillId="0" borderId="2" xfId="0" applyNumberFormat="1" applyFont="1" applyBorder="1" applyAlignment="1">
      <alignment horizontal="center"/>
    </xf>
    <xf numFmtId="3" fontId="47" fillId="0" borderId="2" xfId="0" applyNumberFormat="1" applyFont="1" applyBorder="1" applyAlignment="1">
      <alignment horizontal="center" wrapText="1"/>
    </xf>
    <xf numFmtId="3" fontId="48" fillId="0" borderId="2" xfId="0" applyNumberFormat="1" applyFont="1" applyBorder="1" applyAlignment="1">
      <alignment horizontal="center"/>
    </xf>
    <xf numFmtId="165" fontId="48" fillId="0" borderId="2" xfId="0" applyNumberFormat="1" applyFont="1" applyBorder="1" applyAlignment="1">
      <alignment horizontal="center"/>
    </xf>
    <xf numFmtId="166" fontId="48" fillId="0" borderId="6" xfId="0" applyNumberFormat="1" applyFont="1" applyBorder="1" applyAlignment="1">
      <alignment horizontal="center"/>
    </xf>
    <xf numFmtId="3" fontId="49" fillId="0" borderId="2" xfId="0" applyNumberFormat="1" applyFont="1" applyBorder="1" applyAlignment="1">
      <alignment horizontal="center"/>
    </xf>
    <xf numFmtId="3" fontId="49" fillId="0" borderId="2" xfId="0" applyNumberFormat="1" applyFont="1" applyBorder="1" applyAlignment="1">
      <alignment horizontal="center" wrapText="1"/>
    </xf>
    <xf numFmtId="3" fontId="50" fillId="0" borderId="2" xfId="0" applyNumberFormat="1" applyFont="1" applyBorder="1" applyAlignment="1">
      <alignment horizontal="center"/>
    </xf>
    <xf numFmtId="165" fontId="50" fillId="0" borderId="2" xfId="0" applyNumberFormat="1" applyFont="1" applyBorder="1" applyAlignment="1">
      <alignment horizontal="center"/>
    </xf>
    <xf numFmtId="166" fontId="50" fillId="0" borderId="6" xfId="0" applyNumberFormat="1" applyFont="1" applyBorder="1" applyAlignment="1">
      <alignment horizontal="center"/>
    </xf>
    <xf numFmtId="3" fontId="51" fillId="0" borderId="2" xfId="0" applyNumberFormat="1" applyFont="1" applyBorder="1" applyAlignment="1">
      <alignment horizontal="center"/>
    </xf>
    <xf numFmtId="3" fontId="51" fillId="0" borderId="2" xfId="0" applyNumberFormat="1" applyFont="1" applyBorder="1" applyAlignment="1">
      <alignment horizontal="center" wrapText="1"/>
    </xf>
    <xf numFmtId="3" fontId="52" fillId="0" borderId="2" xfId="0" applyNumberFormat="1" applyFont="1" applyBorder="1" applyAlignment="1">
      <alignment horizontal="center"/>
    </xf>
    <xf numFmtId="165" fontId="52" fillId="0" borderId="2" xfId="0" applyNumberFormat="1" applyFont="1" applyBorder="1" applyAlignment="1">
      <alignment horizontal="center"/>
    </xf>
    <xf numFmtId="166" fontId="52" fillId="0" borderId="6" xfId="0" applyNumberFormat="1" applyFont="1" applyBorder="1" applyAlignment="1">
      <alignment horizontal="center"/>
    </xf>
    <xf numFmtId="14" fontId="51" fillId="0" borderId="5" xfId="0" applyNumberFormat="1" applyFont="1" applyBorder="1" applyAlignment="1">
      <alignment horizontal="center"/>
    </xf>
    <xf numFmtId="14" fontId="53" fillId="0" borderId="5" xfId="0" applyNumberFormat="1" applyFont="1" applyBorder="1" applyAlignment="1">
      <alignment horizontal="center"/>
    </xf>
    <xf numFmtId="3" fontId="53" fillId="0" borderId="2" xfId="0" applyNumberFormat="1" applyFont="1" applyBorder="1" applyAlignment="1">
      <alignment horizontal="center"/>
    </xf>
    <xf numFmtId="3" fontId="53" fillId="0" borderId="2" xfId="0" applyNumberFormat="1" applyFont="1" applyBorder="1" applyAlignment="1">
      <alignment horizontal="center" wrapText="1"/>
    </xf>
    <xf numFmtId="3" fontId="54" fillId="0" borderId="2" xfId="0" applyNumberFormat="1" applyFont="1" applyBorder="1" applyAlignment="1">
      <alignment horizontal="center"/>
    </xf>
    <xf numFmtId="165" fontId="54" fillId="0" borderId="2" xfId="0" applyNumberFormat="1" applyFont="1" applyBorder="1" applyAlignment="1">
      <alignment horizontal="center"/>
    </xf>
    <xf numFmtId="166" fontId="54" fillId="0" borderId="6" xfId="0" applyNumberFormat="1" applyFont="1" applyBorder="1" applyAlignment="1">
      <alignment horizontal="center"/>
    </xf>
    <xf numFmtId="3" fontId="57" fillId="0" borderId="2" xfId="0" applyNumberFormat="1" applyFont="1" applyBorder="1" applyAlignment="1">
      <alignment horizontal="center"/>
    </xf>
    <xf numFmtId="3" fontId="57" fillId="0" borderId="2" xfId="0" applyNumberFormat="1" applyFont="1" applyBorder="1" applyAlignment="1">
      <alignment horizontal="center" wrapText="1"/>
    </xf>
    <xf numFmtId="3" fontId="58" fillId="0" borderId="2" xfId="0" applyNumberFormat="1" applyFont="1" applyBorder="1" applyAlignment="1">
      <alignment horizontal="center"/>
    </xf>
    <xf numFmtId="165" fontId="58" fillId="0" borderId="2" xfId="0" applyNumberFormat="1" applyFont="1" applyBorder="1" applyAlignment="1">
      <alignment horizontal="center"/>
    </xf>
    <xf numFmtId="166" fontId="58" fillId="0" borderId="6" xfId="0" applyNumberFormat="1" applyFont="1" applyBorder="1" applyAlignment="1">
      <alignment horizontal="center"/>
    </xf>
    <xf numFmtId="3" fontId="59" fillId="0" borderId="2" xfId="0" applyNumberFormat="1" applyFont="1" applyBorder="1" applyAlignment="1">
      <alignment horizontal="center"/>
    </xf>
    <xf numFmtId="3" fontId="59" fillId="0" borderId="2" xfId="0" applyNumberFormat="1" applyFont="1" applyBorder="1" applyAlignment="1">
      <alignment horizontal="center" wrapText="1"/>
    </xf>
    <xf numFmtId="3" fontId="60" fillId="0" borderId="2" xfId="0" applyNumberFormat="1" applyFont="1" applyBorder="1" applyAlignment="1">
      <alignment horizontal="center"/>
    </xf>
    <xf numFmtId="165" fontId="60" fillId="0" borderId="2" xfId="0" applyNumberFormat="1" applyFont="1" applyBorder="1" applyAlignment="1">
      <alignment horizontal="center"/>
    </xf>
    <xf numFmtId="166" fontId="60" fillId="0" borderId="6" xfId="0" applyNumberFormat="1" applyFont="1" applyBorder="1" applyAlignment="1">
      <alignment horizontal="center"/>
    </xf>
    <xf numFmtId="3" fontId="61" fillId="0" borderId="2" xfId="0" applyNumberFormat="1" applyFont="1" applyBorder="1" applyAlignment="1">
      <alignment horizontal="center"/>
    </xf>
    <xf numFmtId="3" fontId="61" fillId="0" borderId="2" xfId="0" applyNumberFormat="1" applyFont="1" applyBorder="1" applyAlignment="1">
      <alignment horizontal="center" wrapText="1"/>
    </xf>
    <xf numFmtId="3" fontId="62" fillId="0" borderId="2" xfId="0" applyNumberFormat="1" applyFont="1" applyBorder="1" applyAlignment="1">
      <alignment horizontal="center"/>
    </xf>
    <xf numFmtId="165" fontId="62" fillId="0" borderId="2" xfId="0" applyNumberFormat="1" applyFont="1" applyBorder="1" applyAlignment="1">
      <alignment horizontal="center"/>
    </xf>
    <xf numFmtId="166" fontId="62" fillId="0" borderId="6" xfId="0" applyNumberFormat="1" applyFont="1" applyBorder="1" applyAlignment="1">
      <alignment horizontal="center"/>
    </xf>
    <xf numFmtId="3" fontId="63" fillId="0" borderId="2" xfId="0" applyNumberFormat="1" applyFont="1" applyBorder="1" applyAlignment="1">
      <alignment horizontal="center"/>
    </xf>
    <xf numFmtId="3" fontId="63" fillId="0" borderId="2" xfId="0" applyNumberFormat="1" applyFont="1" applyBorder="1" applyAlignment="1">
      <alignment horizontal="center" wrapText="1"/>
    </xf>
    <xf numFmtId="3" fontId="64" fillId="0" borderId="2" xfId="0" applyNumberFormat="1" applyFont="1" applyBorder="1" applyAlignment="1">
      <alignment horizontal="center"/>
    </xf>
    <xf numFmtId="165" fontId="64" fillId="0" borderId="2" xfId="0" applyNumberFormat="1" applyFont="1" applyBorder="1" applyAlignment="1">
      <alignment horizontal="center"/>
    </xf>
    <xf numFmtId="166" fontId="64" fillId="0" borderId="6" xfId="0" applyNumberFormat="1" applyFont="1" applyBorder="1" applyAlignment="1">
      <alignment horizontal="center"/>
    </xf>
    <xf numFmtId="3" fontId="65" fillId="0" borderId="2" xfId="0" applyNumberFormat="1" applyFont="1" applyBorder="1" applyAlignment="1">
      <alignment horizontal="center"/>
    </xf>
    <xf numFmtId="3" fontId="65" fillId="0" borderId="2" xfId="0" applyNumberFormat="1" applyFont="1" applyBorder="1" applyAlignment="1">
      <alignment horizontal="center" wrapText="1"/>
    </xf>
    <xf numFmtId="3" fontId="66" fillId="0" borderId="2" xfId="0" applyNumberFormat="1" applyFont="1" applyBorder="1" applyAlignment="1">
      <alignment horizontal="center"/>
    </xf>
    <xf numFmtId="165" fontId="66" fillId="0" borderId="2" xfId="0" applyNumberFormat="1" applyFont="1" applyBorder="1" applyAlignment="1">
      <alignment horizontal="center"/>
    </xf>
    <xf numFmtId="166" fontId="66" fillId="0" borderId="6" xfId="0" applyNumberFormat="1" applyFont="1" applyBorder="1" applyAlignment="1">
      <alignment horizontal="center"/>
    </xf>
    <xf numFmtId="3" fontId="67" fillId="0" borderId="2" xfId="0" applyNumberFormat="1" applyFont="1" applyBorder="1" applyAlignment="1">
      <alignment horizontal="center"/>
    </xf>
    <xf numFmtId="3" fontId="67" fillId="0" borderId="2" xfId="0" applyNumberFormat="1" applyFont="1" applyBorder="1" applyAlignment="1">
      <alignment horizontal="center" wrapText="1"/>
    </xf>
    <xf numFmtId="3" fontId="68" fillId="0" borderId="2" xfId="0" applyNumberFormat="1" applyFont="1" applyBorder="1" applyAlignment="1">
      <alignment horizontal="center"/>
    </xf>
    <xf numFmtId="165" fontId="68" fillId="0" borderId="2" xfId="0" applyNumberFormat="1" applyFont="1" applyBorder="1" applyAlignment="1">
      <alignment horizontal="center"/>
    </xf>
    <xf numFmtId="166" fontId="68" fillId="0" borderId="6" xfId="0" applyNumberFormat="1" applyFont="1" applyBorder="1" applyAlignment="1">
      <alignment horizontal="center"/>
    </xf>
    <xf numFmtId="3" fontId="69" fillId="0" borderId="2" xfId="0" applyNumberFormat="1" applyFont="1" applyBorder="1" applyAlignment="1">
      <alignment horizontal="center"/>
    </xf>
    <xf numFmtId="3" fontId="69" fillId="0" borderId="2" xfId="0" applyNumberFormat="1" applyFont="1" applyBorder="1" applyAlignment="1">
      <alignment horizontal="center" wrapText="1"/>
    </xf>
    <xf numFmtId="3" fontId="70" fillId="0" borderId="2" xfId="0" applyNumberFormat="1" applyFont="1" applyBorder="1" applyAlignment="1">
      <alignment horizontal="center"/>
    </xf>
    <xf numFmtId="165" fontId="70" fillId="0" borderId="2" xfId="0" applyNumberFormat="1" applyFont="1" applyBorder="1" applyAlignment="1">
      <alignment horizontal="center"/>
    </xf>
    <xf numFmtId="166" fontId="70" fillId="0" borderId="6" xfId="0" applyNumberFormat="1" applyFont="1" applyBorder="1" applyAlignment="1">
      <alignment horizontal="center"/>
    </xf>
    <xf numFmtId="3" fontId="71" fillId="0" borderId="2" xfId="0" applyNumberFormat="1" applyFont="1" applyBorder="1" applyAlignment="1">
      <alignment horizontal="center"/>
    </xf>
    <xf numFmtId="3" fontId="71" fillId="0" borderId="2" xfId="0" applyNumberFormat="1" applyFont="1" applyBorder="1" applyAlignment="1">
      <alignment horizontal="center" wrapText="1"/>
    </xf>
    <xf numFmtId="3" fontId="72" fillId="0" borderId="2" xfId="0" applyNumberFormat="1" applyFont="1" applyBorder="1" applyAlignment="1">
      <alignment horizontal="center"/>
    </xf>
    <xf numFmtId="165" fontId="72" fillId="0" borderId="2" xfId="0" applyNumberFormat="1" applyFont="1" applyBorder="1" applyAlignment="1">
      <alignment horizontal="center"/>
    </xf>
    <xf numFmtId="166" fontId="72" fillId="0" borderId="6" xfId="0" applyNumberFormat="1" applyFont="1" applyBorder="1" applyAlignment="1">
      <alignment horizontal="center"/>
    </xf>
    <xf numFmtId="3" fontId="73" fillId="0" borderId="2" xfId="0" applyNumberFormat="1" applyFont="1" applyBorder="1" applyAlignment="1">
      <alignment horizontal="center"/>
    </xf>
    <xf numFmtId="3" fontId="73" fillId="0" borderId="2" xfId="0" applyNumberFormat="1" applyFont="1" applyBorder="1" applyAlignment="1">
      <alignment horizontal="center" wrapText="1"/>
    </xf>
    <xf numFmtId="3" fontId="74" fillId="0" borderId="2" xfId="0" applyNumberFormat="1" applyFont="1" applyBorder="1" applyAlignment="1">
      <alignment horizontal="center"/>
    </xf>
    <xf numFmtId="165" fontId="74" fillId="0" borderId="2" xfId="0" applyNumberFormat="1" applyFont="1" applyBorder="1" applyAlignment="1">
      <alignment horizontal="center"/>
    </xf>
    <xf numFmtId="166" fontId="74" fillId="0" borderId="6" xfId="0" applyNumberFormat="1" applyFont="1" applyBorder="1" applyAlignment="1">
      <alignment horizontal="center"/>
    </xf>
    <xf numFmtId="3" fontId="75" fillId="0" borderId="2" xfId="0" applyNumberFormat="1" applyFont="1" applyBorder="1" applyAlignment="1">
      <alignment horizontal="center"/>
    </xf>
    <xf numFmtId="3" fontId="75" fillId="0" borderId="2" xfId="0" applyNumberFormat="1" applyFont="1" applyBorder="1" applyAlignment="1">
      <alignment horizontal="center" wrapText="1"/>
    </xf>
    <xf numFmtId="3" fontId="76" fillId="0" borderId="2" xfId="0" applyNumberFormat="1" applyFont="1" applyBorder="1" applyAlignment="1">
      <alignment horizontal="center"/>
    </xf>
    <xf numFmtId="165" fontId="76" fillId="0" borderId="2" xfId="0" applyNumberFormat="1" applyFont="1" applyBorder="1" applyAlignment="1">
      <alignment horizontal="center"/>
    </xf>
    <xf numFmtId="166" fontId="76" fillId="0" borderId="6" xfId="0" applyNumberFormat="1" applyFont="1" applyBorder="1" applyAlignment="1">
      <alignment horizontal="center"/>
    </xf>
    <xf numFmtId="3" fontId="77" fillId="0" borderId="2" xfId="0" applyNumberFormat="1" applyFont="1" applyBorder="1" applyAlignment="1">
      <alignment horizontal="center"/>
    </xf>
    <xf numFmtId="3" fontId="77" fillId="0" borderId="2" xfId="0" applyNumberFormat="1" applyFont="1" applyBorder="1" applyAlignment="1">
      <alignment horizontal="center" wrapText="1"/>
    </xf>
    <xf numFmtId="3" fontId="78" fillId="0" borderId="2" xfId="0" applyNumberFormat="1" applyFont="1" applyBorder="1" applyAlignment="1">
      <alignment horizontal="center"/>
    </xf>
    <xf numFmtId="165" fontId="78" fillId="0" borderId="2" xfId="0" applyNumberFormat="1" applyFont="1" applyBorder="1" applyAlignment="1">
      <alignment horizontal="center"/>
    </xf>
    <xf numFmtId="166" fontId="78" fillId="0" borderId="6" xfId="0" applyNumberFormat="1" applyFont="1" applyBorder="1" applyAlignment="1">
      <alignment horizontal="center"/>
    </xf>
    <xf numFmtId="3" fontId="79" fillId="0" borderId="2" xfId="0" applyNumberFormat="1" applyFont="1" applyBorder="1" applyAlignment="1">
      <alignment horizontal="center"/>
    </xf>
    <xf numFmtId="3" fontId="79" fillId="0" borderId="2" xfId="0" applyNumberFormat="1" applyFont="1" applyBorder="1" applyAlignment="1">
      <alignment horizontal="center" wrapText="1"/>
    </xf>
    <xf numFmtId="3" fontId="80" fillId="0" borderId="2" xfId="0" applyNumberFormat="1" applyFont="1" applyBorder="1" applyAlignment="1">
      <alignment horizontal="center"/>
    </xf>
    <xf numFmtId="165" fontId="80" fillId="0" borderId="2" xfId="0" applyNumberFormat="1" applyFont="1" applyBorder="1" applyAlignment="1">
      <alignment horizontal="center"/>
    </xf>
    <xf numFmtId="166" fontId="80" fillId="0" borderId="6" xfId="0" applyNumberFormat="1" applyFont="1" applyBorder="1" applyAlignment="1">
      <alignment horizontal="center"/>
    </xf>
    <xf numFmtId="3" fontId="81" fillId="0" borderId="2" xfId="0" applyNumberFormat="1" applyFont="1" applyBorder="1" applyAlignment="1">
      <alignment horizontal="center"/>
    </xf>
    <xf numFmtId="3" fontId="81" fillId="0" borderId="2" xfId="0" applyNumberFormat="1" applyFont="1" applyBorder="1" applyAlignment="1">
      <alignment horizontal="center" wrapText="1"/>
    </xf>
    <xf numFmtId="3" fontId="82" fillId="0" borderId="2" xfId="0" applyNumberFormat="1" applyFont="1" applyBorder="1" applyAlignment="1">
      <alignment horizontal="center"/>
    </xf>
    <xf numFmtId="165" fontId="82" fillId="0" borderId="2" xfId="0" applyNumberFormat="1" applyFont="1" applyBorder="1" applyAlignment="1">
      <alignment horizontal="center"/>
    </xf>
    <xf numFmtId="166" fontId="82" fillId="0" borderId="6" xfId="0" applyNumberFormat="1" applyFont="1" applyBorder="1" applyAlignment="1">
      <alignment horizontal="center"/>
    </xf>
    <xf numFmtId="14" fontId="5" fillId="0" borderId="7" xfId="0" applyNumberFormat="1" applyFont="1" applyBorder="1" applyAlignment="1">
      <alignment horizontal="center"/>
    </xf>
    <xf numFmtId="3" fontId="81" fillId="0" borderId="11" xfId="0" applyNumberFormat="1" applyFont="1" applyBorder="1" applyAlignment="1">
      <alignment horizontal="center"/>
    </xf>
    <xf numFmtId="3" fontId="81" fillId="0" borderId="11" xfId="0" applyNumberFormat="1" applyFont="1" applyBorder="1" applyAlignment="1">
      <alignment horizontal="center" wrapText="1"/>
    </xf>
    <xf numFmtId="3" fontId="82" fillId="0" borderId="11" xfId="0" applyNumberFormat="1" applyFont="1" applyBorder="1" applyAlignment="1">
      <alignment horizontal="center"/>
    </xf>
    <xf numFmtId="165" fontId="14" fillId="0" borderId="11" xfId="0" applyNumberFormat="1" applyFont="1" applyBorder="1" applyAlignment="1">
      <alignment horizontal="center"/>
    </xf>
    <xf numFmtId="166" fontId="14" fillId="0" borderId="8" xfId="0" applyNumberFormat="1" applyFont="1" applyBorder="1" applyAlignment="1">
      <alignment horizontal="center"/>
    </xf>
    <xf numFmtId="14" fontId="5" fillId="0" borderId="5" xfId="1" applyNumberFormat="1" applyFont="1" applyBorder="1" applyAlignment="1">
      <alignment horizontal="center" vertical="center"/>
    </xf>
    <xf numFmtId="165" fontId="84" fillId="0" borderId="2" xfId="0" applyNumberFormat="1" applyFont="1" applyBorder="1" applyAlignment="1">
      <alignment horizontal="center"/>
    </xf>
    <xf numFmtId="166" fontId="84" fillId="0" borderId="2" xfId="0" applyNumberFormat="1" applyFont="1" applyBorder="1" applyAlignment="1">
      <alignment horizontal="center"/>
    </xf>
    <xf numFmtId="168" fontId="5" fillId="0" borderId="2" xfId="0" applyNumberFormat="1" applyFont="1" applyBorder="1" applyAlignment="1">
      <alignment horizontal="center"/>
    </xf>
    <xf numFmtId="168" fontId="5" fillId="0" borderId="6" xfId="0" applyNumberFormat="1" applyFont="1" applyBorder="1" applyAlignment="1">
      <alignment horizontal="center" wrapText="1"/>
    </xf>
    <xf numFmtId="165" fontId="5" fillId="0" borderId="2" xfId="0" applyNumberFormat="1" applyFont="1" applyBorder="1" applyAlignment="1">
      <alignment horizontal="center"/>
    </xf>
    <xf numFmtId="166" fontId="5" fillId="0" borderId="2" xfId="0" applyNumberFormat="1" applyFont="1" applyBorder="1" applyAlignment="1">
      <alignment horizontal="center"/>
    </xf>
    <xf numFmtId="168" fontId="5" fillId="0" borderId="6" xfId="0" applyNumberFormat="1" applyFont="1" applyBorder="1" applyAlignment="1">
      <alignment horizontal="center"/>
    </xf>
    <xf numFmtId="165" fontId="8" fillId="0" borderId="2" xfId="0" applyNumberFormat="1" applyFont="1" applyBorder="1" applyAlignment="1">
      <alignment horizontal="center"/>
    </xf>
    <xf numFmtId="166" fontId="8" fillId="0" borderId="2" xfId="0" applyNumberFormat="1" applyFont="1" applyBorder="1" applyAlignment="1">
      <alignment horizontal="center"/>
    </xf>
    <xf numFmtId="168" fontId="8" fillId="0" borderId="2" xfId="0" applyNumberFormat="1" applyFont="1" applyBorder="1" applyAlignment="1">
      <alignment horizontal="center"/>
    </xf>
    <xf numFmtId="3" fontId="8" fillId="0" borderId="2" xfId="0" applyNumberFormat="1" applyFont="1" applyBorder="1" applyAlignment="1">
      <alignment horizontal="center" wrapText="1"/>
    </xf>
    <xf numFmtId="168" fontId="8" fillId="0" borderId="6" xfId="0" applyNumberFormat="1" applyFont="1" applyBorder="1" applyAlignment="1">
      <alignment horizontal="center"/>
    </xf>
    <xf numFmtId="165" fontId="9" fillId="0" borderId="2" xfId="0" applyNumberFormat="1" applyFont="1" applyBorder="1" applyAlignment="1">
      <alignment horizontal="center"/>
    </xf>
    <xf numFmtId="166" fontId="9" fillId="0" borderId="2" xfId="0" applyNumberFormat="1" applyFont="1" applyBorder="1" applyAlignment="1">
      <alignment horizontal="center"/>
    </xf>
    <xf numFmtId="168" fontId="9" fillId="0" borderId="2" xfId="0" applyNumberFormat="1" applyFont="1" applyBorder="1" applyAlignment="1">
      <alignment horizontal="center"/>
    </xf>
    <xf numFmtId="3" fontId="9" fillId="0" borderId="2" xfId="0" applyNumberFormat="1" applyFont="1" applyBorder="1" applyAlignment="1">
      <alignment horizontal="center" wrapText="1"/>
    </xf>
    <xf numFmtId="168" fontId="9" fillId="0" borderId="6" xfId="0" applyNumberFormat="1" applyFont="1" applyBorder="1" applyAlignment="1">
      <alignment horizontal="center"/>
    </xf>
    <xf numFmtId="168" fontId="9" fillId="0" borderId="6" xfId="0" applyNumberFormat="1" applyFont="1" applyBorder="1" applyAlignment="1">
      <alignment horizontal="center" wrapText="1"/>
    </xf>
    <xf numFmtId="165" fontId="10" fillId="0" borderId="2" xfId="0" applyNumberFormat="1" applyFont="1" applyBorder="1" applyAlignment="1">
      <alignment horizontal="center"/>
    </xf>
    <xf numFmtId="166" fontId="10" fillId="0" borderId="2" xfId="0" applyNumberFormat="1" applyFont="1" applyBorder="1" applyAlignment="1">
      <alignment horizontal="center"/>
    </xf>
    <xf numFmtId="168" fontId="10" fillId="0" borderId="2" xfId="0" applyNumberFormat="1" applyFont="1" applyBorder="1" applyAlignment="1">
      <alignment horizontal="center"/>
    </xf>
    <xf numFmtId="3" fontId="10" fillId="0" borderId="2" xfId="0" applyNumberFormat="1" applyFont="1" applyBorder="1" applyAlignment="1">
      <alignment horizontal="center" wrapText="1"/>
    </xf>
    <xf numFmtId="168" fontId="10" fillId="0" borderId="6" xfId="0" applyNumberFormat="1" applyFont="1" applyBorder="1" applyAlignment="1">
      <alignment horizontal="center" wrapText="1"/>
    </xf>
    <xf numFmtId="165" fontId="11" fillId="0" borderId="2" xfId="0" applyNumberFormat="1" applyFont="1" applyBorder="1" applyAlignment="1">
      <alignment horizontal="center"/>
    </xf>
    <xf numFmtId="166" fontId="11" fillId="0" borderId="2" xfId="0" applyNumberFormat="1" applyFont="1" applyBorder="1" applyAlignment="1">
      <alignment horizontal="center"/>
    </xf>
    <xf numFmtId="168" fontId="11" fillId="0" borderId="2" xfId="0" applyNumberFormat="1" applyFont="1" applyBorder="1" applyAlignment="1">
      <alignment horizontal="center"/>
    </xf>
    <xf numFmtId="3" fontId="11" fillId="0" borderId="2" xfId="0" applyNumberFormat="1" applyFont="1" applyBorder="1" applyAlignment="1">
      <alignment horizontal="center" wrapText="1"/>
    </xf>
    <xf numFmtId="168" fontId="11" fillId="0" borderId="6" xfId="0" applyNumberFormat="1" applyFont="1" applyBorder="1" applyAlignment="1">
      <alignment horizontal="center" wrapText="1"/>
    </xf>
    <xf numFmtId="165" fontId="13" fillId="0" borderId="2" xfId="0" applyNumberFormat="1" applyFont="1" applyBorder="1" applyAlignment="1">
      <alignment horizontal="center"/>
    </xf>
    <xf numFmtId="166" fontId="13" fillId="0" borderId="2" xfId="0" applyNumberFormat="1" applyFont="1" applyBorder="1" applyAlignment="1">
      <alignment horizontal="center"/>
    </xf>
    <xf numFmtId="168" fontId="13" fillId="0" borderId="2" xfId="0" applyNumberFormat="1" applyFont="1" applyBorder="1" applyAlignment="1">
      <alignment horizontal="center"/>
    </xf>
    <xf numFmtId="3" fontId="13" fillId="0" borderId="2" xfId="0" applyNumberFormat="1" applyFont="1" applyBorder="1" applyAlignment="1">
      <alignment horizontal="center" wrapText="1"/>
    </xf>
    <xf numFmtId="168" fontId="13" fillId="0" borderId="6" xfId="0" applyNumberFormat="1" applyFont="1" applyBorder="1" applyAlignment="1">
      <alignment horizontal="center" wrapText="1"/>
    </xf>
    <xf numFmtId="165" fontId="15" fillId="0" borderId="2" xfId="0" applyNumberFormat="1" applyFont="1" applyBorder="1" applyAlignment="1">
      <alignment horizontal="center"/>
    </xf>
    <xf numFmtId="166" fontId="15" fillId="0" borderId="2" xfId="0" applyNumberFormat="1" applyFont="1" applyBorder="1" applyAlignment="1">
      <alignment horizontal="center"/>
    </xf>
    <xf numFmtId="168" fontId="15" fillId="0" borderId="2" xfId="0" applyNumberFormat="1" applyFont="1" applyBorder="1" applyAlignment="1">
      <alignment horizontal="center"/>
    </xf>
    <xf numFmtId="3" fontId="15" fillId="0" borderId="2" xfId="0" applyNumberFormat="1" applyFont="1" applyBorder="1" applyAlignment="1">
      <alignment horizontal="center" wrapText="1"/>
    </xf>
    <xf numFmtId="168" fontId="15" fillId="0" borderId="6" xfId="0" applyNumberFormat="1" applyFont="1" applyBorder="1" applyAlignment="1">
      <alignment horizontal="center" wrapText="1"/>
    </xf>
    <xf numFmtId="165" fontId="17" fillId="0" borderId="2" xfId="0" applyNumberFormat="1" applyFont="1" applyBorder="1" applyAlignment="1">
      <alignment horizontal="center"/>
    </xf>
    <xf numFmtId="166" fontId="17" fillId="0" borderId="2" xfId="0" applyNumberFormat="1" applyFont="1" applyBorder="1" applyAlignment="1">
      <alignment horizontal="center"/>
    </xf>
    <xf numFmtId="168" fontId="17" fillId="0" borderId="2" xfId="0" applyNumberFormat="1" applyFont="1" applyBorder="1" applyAlignment="1">
      <alignment horizontal="center"/>
    </xf>
    <xf numFmtId="168" fontId="17" fillId="0" borderId="6" xfId="0" applyNumberFormat="1" applyFont="1" applyBorder="1" applyAlignment="1">
      <alignment horizontal="center" wrapText="1"/>
    </xf>
    <xf numFmtId="165" fontId="19" fillId="0" borderId="2" xfId="0" applyNumberFormat="1" applyFont="1" applyBorder="1" applyAlignment="1">
      <alignment horizontal="center"/>
    </xf>
    <xf numFmtId="166" fontId="19" fillId="0" borderId="2" xfId="0" applyNumberFormat="1" applyFont="1" applyBorder="1" applyAlignment="1">
      <alignment horizontal="center"/>
    </xf>
    <xf numFmtId="168" fontId="19" fillId="0" borderId="2" xfId="0" applyNumberFormat="1" applyFont="1" applyBorder="1" applyAlignment="1">
      <alignment horizontal="center"/>
    </xf>
    <xf numFmtId="168" fontId="19" fillId="0" borderId="6" xfId="0" applyNumberFormat="1" applyFont="1" applyBorder="1" applyAlignment="1">
      <alignment horizontal="center" wrapText="1"/>
    </xf>
    <xf numFmtId="165" fontId="21" fillId="0" borderId="2" xfId="0" applyNumberFormat="1" applyFont="1" applyBorder="1" applyAlignment="1">
      <alignment horizontal="center"/>
    </xf>
    <xf numFmtId="168" fontId="21" fillId="0" borderId="2" xfId="0" applyNumberFormat="1" applyFont="1" applyBorder="1" applyAlignment="1">
      <alignment horizontal="center"/>
    </xf>
    <xf numFmtId="168" fontId="21" fillId="0" borderId="6" xfId="0" applyNumberFormat="1" applyFont="1" applyBorder="1" applyAlignment="1">
      <alignment horizontal="center" wrapText="1"/>
    </xf>
    <xf numFmtId="166" fontId="21" fillId="0" borderId="2" xfId="0" applyNumberFormat="1" applyFont="1" applyBorder="1" applyAlignment="1">
      <alignment horizontal="center"/>
    </xf>
    <xf numFmtId="165" fontId="23" fillId="0" borderId="2" xfId="0" applyNumberFormat="1" applyFont="1" applyBorder="1" applyAlignment="1">
      <alignment horizontal="center"/>
    </xf>
    <xf numFmtId="166" fontId="23" fillId="0" borderId="2" xfId="0" applyNumberFormat="1" applyFont="1" applyBorder="1" applyAlignment="1">
      <alignment horizontal="center"/>
    </xf>
    <xf numFmtId="168" fontId="23" fillId="0" borderId="2" xfId="0" applyNumberFormat="1" applyFont="1" applyBorder="1" applyAlignment="1">
      <alignment horizontal="center"/>
    </xf>
    <xf numFmtId="168" fontId="23" fillId="0" borderId="6" xfId="0" applyNumberFormat="1" applyFont="1" applyBorder="1" applyAlignment="1">
      <alignment horizontal="center" wrapText="1"/>
    </xf>
    <xf numFmtId="165" fontId="25" fillId="0" borderId="2" xfId="0" applyNumberFormat="1" applyFont="1" applyBorder="1" applyAlignment="1">
      <alignment horizontal="center"/>
    </xf>
    <xf numFmtId="168" fontId="25" fillId="0" borderId="2" xfId="0" applyNumberFormat="1" applyFont="1" applyBorder="1" applyAlignment="1">
      <alignment horizontal="center"/>
    </xf>
    <xf numFmtId="168" fontId="25" fillId="0" borderId="6" xfId="0" applyNumberFormat="1" applyFont="1" applyBorder="1" applyAlignment="1">
      <alignment horizontal="center" wrapText="1"/>
    </xf>
    <xf numFmtId="14" fontId="27" fillId="0" borderId="5" xfId="1" applyNumberFormat="1" applyFont="1" applyBorder="1" applyAlignment="1">
      <alignment horizontal="center" vertical="center"/>
    </xf>
    <xf numFmtId="165" fontId="27" fillId="0" borderId="2" xfId="0" applyNumberFormat="1" applyFont="1" applyBorder="1" applyAlignment="1">
      <alignment horizontal="center"/>
    </xf>
    <xf numFmtId="166" fontId="27" fillId="0" borderId="2" xfId="0" applyNumberFormat="1" applyFont="1" applyBorder="1" applyAlignment="1">
      <alignment horizontal="center"/>
    </xf>
    <xf numFmtId="168" fontId="27" fillId="0" borderId="2" xfId="0" applyNumberFormat="1" applyFont="1" applyBorder="1" applyAlignment="1">
      <alignment horizontal="center"/>
    </xf>
    <xf numFmtId="168" fontId="27" fillId="0" borderId="6" xfId="0" applyNumberFormat="1" applyFont="1" applyBorder="1" applyAlignment="1">
      <alignment horizontal="center" wrapText="1"/>
    </xf>
    <xf numFmtId="165" fontId="29" fillId="0" borderId="2" xfId="0" applyNumberFormat="1" applyFont="1" applyBorder="1" applyAlignment="1">
      <alignment horizontal="center"/>
    </xf>
    <xf numFmtId="168" fontId="29" fillId="0" borderId="2" xfId="0" applyNumberFormat="1" applyFont="1" applyBorder="1" applyAlignment="1">
      <alignment horizontal="center"/>
    </xf>
    <xf numFmtId="168" fontId="29" fillId="0" borderId="6" xfId="0" applyNumberFormat="1" applyFont="1" applyBorder="1" applyAlignment="1">
      <alignment horizontal="center" wrapText="1"/>
    </xf>
    <xf numFmtId="165" fontId="31" fillId="0" borderId="2" xfId="0" applyNumberFormat="1" applyFont="1" applyBorder="1" applyAlignment="1">
      <alignment horizontal="center"/>
    </xf>
    <xf numFmtId="166" fontId="31" fillId="0" borderId="2" xfId="0" applyNumberFormat="1" applyFont="1" applyBorder="1" applyAlignment="1">
      <alignment horizontal="center"/>
    </xf>
    <xf numFmtId="168" fontId="31" fillId="0" borderId="2" xfId="0" applyNumberFormat="1" applyFont="1" applyBorder="1" applyAlignment="1">
      <alignment horizontal="center"/>
    </xf>
    <xf numFmtId="168" fontId="31" fillId="0" borderId="6" xfId="0" applyNumberFormat="1" applyFont="1" applyBorder="1" applyAlignment="1">
      <alignment horizontal="center" wrapText="1"/>
    </xf>
    <xf numFmtId="165" fontId="33" fillId="0" borderId="2" xfId="0" applyNumberFormat="1" applyFont="1" applyBorder="1" applyAlignment="1">
      <alignment horizontal="center"/>
    </xf>
    <xf numFmtId="166" fontId="33" fillId="0" borderId="2" xfId="0" applyNumberFormat="1" applyFont="1" applyBorder="1" applyAlignment="1">
      <alignment horizontal="center"/>
    </xf>
    <xf numFmtId="168" fontId="33" fillId="0" borderId="2" xfId="0" applyNumberFormat="1" applyFont="1" applyBorder="1" applyAlignment="1">
      <alignment horizontal="center"/>
    </xf>
    <xf numFmtId="168" fontId="33" fillId="0" borderId="6" xfId="0" applyNumberFormat="1" applyFont="1" applyBorder="1" applyAlignment="1">
      <alignment horizontal="center" wrapText="1"/>
    </xf>
    <xf numFmtId="165" fontId="35" fillId="0" borderId="2" xfId="0" applyNumberFormat="1" applyFont="1" applyBorder="1" applyAlignment="1">
      <alignment horizontal="center"/>
    </xf>
    <xf numFmtId="168" fontId="35" fillId="0" borderId="2" xfId="0" applyNumberFormat="1" applyFont="1" applyBorder="1" applyAlignment="1">
      <alignment horizontal="center"/>
    </xf>
    <xf numFmtId="168" fontId="35" fillId="0" borderId="6" xfId="0" applyNumberFormat="1" applyFont="1" applyBorder="1" applyAlignment="1">
      <alignment horizontal="center" wrapText="1"/>
    </xf>
    <xf numFmtId="166" fontId="35" fillId="0" borderId="2" xfId="0" applyNumberFormat="1" applyFont="1" applyBorder="1" applyAlignment="1">
      <alignment horizontal="center"/>
    </xf>
    <xf numFmtId="168" fontId="37" fillId="0" borderId="2" xfId="0" applyNumberFormat="1" applyFont="1" applyBorder="1" applyAlignment="1">
      <alignment horizontal="center"/>
    </xf>
    <xf numFmtId="168" fontId="37" fillId="0" borderId="6" xfId="0" applyNumberFormat="1" applyFont="1" applyBorder="1" applyAlignment="1">
      <alignment horizontal="center" wrapText="1"/>
    </xf>
    <xf numFmtId="165" fontId="39" fillId="0" borderId="2" xfId="0" applyNumberFormat="1" applyFont="1" applyBorder="1" applyAlignment="1">
      <alignment horizontal="center"/>
    </xf>
    <xf numFmtId="168" fontId="39" fillId="0" borderId="2" xfId="0" applyNumberFormat="1" applyFont="1" applyBorder="1" applyAlignment="1">
      <alignment horizontal="center"/>
    </xf>
    <xf numFmtId="168" fontId="39" fillId="0" borderId="6" xfId="0" applyNumberFormat="1" applyFont="1" applyBorder="1" applyAlignment="1">
      <alignment horizontal="center" wrapText="1"/>
    </xf>
    <xf numFmtId="166" fontId="39" fillId="0" borderId="2" xfId="0" applyNumberFormat="1" applyFont="1" applyBorder="1" applyAlignment="1">
      <alignment horizontal="center"/>
    </xf>
    <xf numFmtId="165" fontId="41" fillId="0" borderId="2" xfId="0" applyNumberFormat="1" applyFont="1" applyBorder="1" applyAlignment="1">
      <alignment horizontal="center"/>
    </xf>
    <xf numFmtId="168" fontId="41" fillId="0" borderId="2" xfId="0" applyNumberFormat="1" applyFont="1" applyBorder="1" applyAlignment="1">
      <alignment horizontal="center"/>
    </xf>
    <xf numFmtId="168" fontId="41" fillId="0" borderId="6" xfId="0" applyNumberFormat="1" applyFont="1" applyBorder="1" applyAlignment="1">
      <alignment horizontal="center" wrapText="1"/>
    </xf>
    <xf numFmtId="165" fontId="43" fillId="0" borderId="2" xfId="0" applyNumberFormat="1" applyFont="1" applyBorder="1" applyAlignment="1">
      <alignment horizontal="center"/>
    </xf>
    <xf numFmtId="168" fontId="43" fillId="0" borderId="2" xfId="0" applyNumberFormat="1" applyFont="1" applyBorder="1" applyAlignment="1">
      <alignment horizontal="center"/>
    </xf>
    <xf numFmtId="168" fontId="43" fillId="0" borderId="6" xfId="0" applyNumberFormat="1" applyFont="1" applyBorder="1" applyAlignment="1">
      <alignment horizontal="center" wrapText="1"/>
    </xf>
    <xf numFmtId="165" fontId="45" fillId="0" borderId="2" xfId="0" applyNumberFormat="1" applyFont="1" applyBorder="1" applyAlignment="1">
      <alignment horizontal="center"/>
    </xf>
    <xf numFmtId="168" fontId="45" fillId="0" borderId="2" xfId="0" applyNumberFormat="1" applyFont="1" applyBorder="1" applyAlignment="1">
      <alignment horizontal="center"/>
    </xf>
    <xf numFmtId="168" fontId="45" fillId="0" borderId="6" xfId="0" applyNumberFormat="1" applyFont="1" applyBorder="1" applyAlignment="1">
      <alignment horizontal="center" wrapText="1"/>
    </xf>
    <xf numFmtId="165" fontId="47" fillId="0" borderId="2" xfId="0" applyNumberFormat="1" applyFont="1" applyBorder="1" applyAlignment="1">
      <alignment horizontal="center"/>
    </xf>
    <xf numFmtId="166" fontId="47" fillId="0" borderId="2" xfId="0" applyNumberFormat="1" applyFont="1" applyBorder="1" applyAlignment="1">
      <alignment horizontal="center"/>
    </xf>
    <xf numFmtId="168" fontId="47" fillId="0" borderId="2" xfId="0" applyNumberFormat="1" applyFont="1" applyBorder="1" applyAlignment="1">
      <alignment horizontal="center"/>
    </xf>
    <xf numFmtId="168" fontId="47" fillId="0" borderId="6" xfId="0" applyNumberFormat="1" applyFont="1" applyBorder="1" applyAlignment="1">
      <alignment horizontal="center" wrapText="1"/>
    </xf>
    <xf numFmtId="165" fontId="49" fillId="0" borderId="2" xfId="0" applyNumberFormat="1" applyFont="1" applyBorder="1" applyAlignment="1">
      <alignment horizontal="center"/>
    </xf>
    <xf numFmtId="168" fontId="49" fillId="0" borderId="2" xfId="0" applyNumberFormat="1" applyFont="1" applyBorder="1" applyAlignment="1">
      <alignment horizontal="center"/>
    </xf>
    <xf numFmtId="168" fontId="49" fillId="0" borderId="6" xfId="0" applyNumberFormat="1" applyFont="1" applyBorder="1" applyAlignment="1">
      <alignment horizontal="center" wrapText="1"/>
    </xf>
    <xf numFmtId="165" fontId="51" fillId="0" borderId="2" xfId="0" applyNumberFormat="1" applyFont="1" applyBorder="1" applyAlignment="1">
      <alignment horizontal="center"/>
    </xf>
    <xf numFmtId="168" fontId="51" fillId="0" borderId="2" xfId="0" applyNumberFormat="1" applyFont="1" applyBorder="1" applyAlignment="1">
      <alignment horizontal="center"/>
    </xf>
    <xf numFmtId="168" fontId="51" fillId="0" borderId="6" xfId="0" applyNumberFormat="1" applyFont="1" applyBorder="1" applyAlignment="1">
      <alignment horizontal="center" wrapText="1"/>
    </xf>
    <xf numFmtId="166" fontId="51" fillId="0" borderId="2" xfId="0" applyNumberFormat="1" applyFont="1" applyBorder="1" applyAlignment="1">
      <alignment horizontal="center"/>
    </xf>
    <xf numFmtId="165" fontId="53" fillId="0" borderId="2" xfId="0" applyNumberFormat="1" applyFont="1" applyBorder="1" applyAlignment="1">
      <alignment horizontal="center"/>
    </xf>
    <xf numFmtId="166" fontId="53" fillId="0" borderId="2" xfId="0" applyNumberFormat="1" applyFont="1" applyBorder="1" applyAlignment="1">
      <alignment horizontal="center"/>
    </xf>
    <xf numFmtId="168" fontId="53" fillId="0" borderId="2" xfId="0" applyNumberFormat="1" applyFont="1" applyBorder="1" applyAlignment="1">
      <alignment horizontal="center"/>
    </xf>
    <xf numFmtId="168" fontId="53" fillId="0" borderId="6" xfId="0" applyNumberFormat="1" applyFont="1" applyBorder="1" applyAlignment="1">
      <alignment horizontal="center" wrapText="1"/>
    </xf>
    <xf numFmtId="165" fontId="57" fillId="0" borderId="2" xfId="0" applyNumberFormat="1" applyFont="1" applyBorder="1" applyAlignment="1">
      <alignment horizontal="center"/>
    </xf>
    <xf numFmtId="166" fontId="57" fillId="0" borderId="2" xfId="0" applyNumberFormat="1" applyFont="1" applyBorder="1" applyAlignment="1">
      <alignment horizontal="center"/>
    </xf>
    <xf numFmtId="168" fontId="57" fillId="0" borderId="2" xfId="0" applyNumberFormat="1" applyFont="1" applyBorder="1" applyAlignment="1">
      <alignment horizontal="center"/>
    </xf>
    <xf numFmtId="168" fontId="57" fillId="0" borderId="6" xfId="0" applyNumberFormat="1" applyFont="1" applyBorder="1" applyAlignment="1">
      <alignment horizontal="center" wrapText="1"/>
    </xf>
    <xf numFmtId="165" fontId="59" fillId="0" borderId="2" xfId="0" applyNumberFormat="1" applyFont="1" applyBorder="1" applyAlignment="1">
      <alignment horizontal="center"/>
    </xf>
    <xf numFmtId="166" fontId="59" fillId="0" borderId="2" xfId="0" applyNumberFormat="1" applyFont="1" applyBorder="1" applyAlignment="1">
      <alignment horizontal="center"/>
    </xf>
    <xf numFmtId="168" fontId="59" fillId="0" borderId="2" xfId="0" applyNumberFormat="1" applyFont="1" applyBorder="1" applyAlignment="1">
      <alignment horizontal="center"/>
    </xf>
    <xf numFmtId="168" fontId="59" fillId="0" borderId="6" xfId="0" applyNumberFormat="1" applyFont="1" applyBorder="1" applyAlignment="1">
      <alignment horizontal="center" wrapText="1"/>
    </xf>
    <xf numFmtId="165" fontId="61" fillId="0" borderId="2" xfId="0" applyNumberFormat="1" applyFont="1" applyBorder="1" applyAlignment="1">
      <alignment horizontal="center"/>
    </xf>
    <xf numFmtId="166" fontId="61" fillId="0" borderId="2" xfId="0" applyNumberFormat="1" applyFont="1" applyBorder="1" applyAlignment="1">
      <alignment horizontal="center"/>
    </xf>
    <xf numFmtId="168" fontId="61" fillId="0" borderId="2" xfId="0" applyNumberFormat="1" applyFont="1" applyBorder="1" applyAlignment="1">
      <alignment horizontal="center"/>
    </xf>
    <xf numFmtId="168" fontId="61" fillId="0" borderId="6" xfId="0" applyNumberFormat="1" applyFont="1" applyBorder="1" applyAlignment="1">
      <alignment horizontal="center" wrapText="1"/>
    </xf>
    <xf numFmtId="165" fontId="63" fillId="0" borderId="2" xfId="0" applyNumberFormat="1" applyFont="1" applyBorder="1" applyAlignment="1">
      <alignment horizontal="center"/>
    </xf>
    <xf numFmtId="166" fontId="63" fillId="0" borderId="2" xfId="0" applyNumberFormat="1" applyFont="1" applyBorder="1" applyAlignment="1">
      <alignment horizontal="center"/>
    </xf>
    <xf numFmtId="168" fontId="63" fillId="0" borderId="2" xfId="0" applyNumberFormat="1" applyFont="1" applyBorder="1" applyAlignment="1">
      <alignment horizontal="center"/>
    </xf>
    <xf numFmtId="168" fontId="63" fillId="0" borderId="6" xfId="0" applyNumberFormat="1" applyFont="1" applyBorder="1" applyAlignment="1">
      <alignment horizontal="center" wrapText="1"/>
    </xf>
    <xf numFmtId="165" fontId="65" fillId="0" borderId="2" xfId="0" applyNumberFormat="1" applyFont="1" applyBorder="1" applyAlignment="1">
      <alignment horizontal="center"/>
    </xf>
    <xf numFmtId="166" fontId="65" fillId="0" borderId="2" xfId="0" applyNumberFormat="1" applyFont="1" applyBorder="1" applyAlignment="1">
      <alignment horizontal="center"/>
    </xf>
    <xf numFmtId="168" fontId="65" fillId="0" borderId="2" xfId="0" applyNumberFormat="1" applyFont="1" applyBorder="1" applyAlignment="1">
      <alignment horizontal="center"/>
    </xf>
    <xf numFmtId="168" fontId="65" fillId="0" borderId="6" xfId="0" applyNumberFormat="1" applyFont="1" applyBorder="1" applyAlignment="1">
      <alignment horizontal="center" wrapText="1"/>
    </xf>
    <xf numFmtId="165" fontId="67" fillId="0" borderId="2" xfId="0" applyNumberFormat="1" applyFont="1" applyBorder="1" applyAlignment="1">
      <alignment horizontal="center"/>
    </xf>
    <xf numFmtId="166" fontId="67" fillId="0" borderId="2" xfId="0" applyNumberFormat="1" applyFont="1" applyBorder="1" applyAlignment="1">
      <alignment horizontal="center"/>
    </xf>
    <xf numFmtId="168" fontId="67" fillId="0" borderId="2" xfId="0" applyNumberFormat="1" applyFont="1" applyBorder="1" applyAlignment="1">
      <alignment horizontal="center"/>
    </xf>
    <xf numFmtId="168" fontId="67" fillId="0" borderId="6" xfId="0" applyNumberFormat="1" applyFont="1" applyBorder="1" applyAlignment="1">
      <alignment horizontal="center" wrapText="1"/>
    </xf>
    <xf numFmtId="165" fontId="69" fillId="0" borderId="2" xfId="0" applyNumberFormat="1" applyFont="1" applyBorder="1" applyAlignment="1">
      <alignment horizontal="center"/>
    </xf>
    <xf numFmtId="166" fontId="69" fillId="0" borderId="2" xfId="0" applyNumberFormat="1" applyFont="1" applyBorder="1" applyAlignment="1">
      <alignment horizontal="center"/>
    </xf>
    <xf numFmtId="168" fontId="69" fillId="0" borderId="2" xfId="0" applyNumberFormat="1" applyFont="1" applyBorder="1" applyAlignment="1">
      <alignment horizontal="center"/>
    </xf>
    <xf numFmtId="168" fontId="69" fillId="0" borderId="6" xfId="0" applyNumberFormat="1" applyFont="1" applyBorder="1" applyAlignment="1">
      <alignment horizontal="center" wrapText="1"/>
    </xf>
    <xf numFmtId="165" fontId="71" fillId="0" borderId="2" xfId="0" applyNumberFormat="1" applyFont="1" applyBorder="1" applyAlignment="1">
      <alignment horizontal="center"/>
    </xf>
    <xf numFmtId="166" fontId="71" fillId="0" borderId="2" xfId="0" applyNumberFormat="1" applyFont="1" applyBorder="1" applyAlignment="1">
      <alignment horizontal="center"/>
    </xf>
    <xf numFmtId="168" fontId="71" fillId="0" borderId="2" xfId="0" applyNumberFormat="1" applyFont="1" applyBorder="1" applyAlignment="1">
      <alignment horizontal="center"/>
    </xf>
    <xf numFmtId="168" fontId="71" fillId="0" borderId="6" xfId="0" applyNumberFormat="1" applyFont="1" applyBorder="1" applyAlignment="1">
      <alignment horizontal="center" wrapText="1"/>
    </xf>
    <xf numFmtId="165" fontId="73" fillId="0" borderId="2" xfId="0" applyNumberFormat="1" applyFont="1" applyBorder="1" applyAlignment="1">
      <alignment horizontal="center"/>
    </xf>
    <xf numFmtId="166" fontId="73" fillId="0" borderId="2" xfId="0" applyNumberFormat="1" applyFont="1" applyBorder="1" applyAlignment="1">
      <alignment horizontal="center"/>
    </xf>
    <xf numFmtId="168" fontId="73" fillId="0" borderId="2" xfId="0" applyNumberFormat="1" applyFont="1" applyBorder="1" applyAlignment="1">
      <alignment horizontal="center"/>
    </xf>
    <xf numFmtId="168" fontId="73" fillId="0" borderId="6" xfId="0" applyNumberFormat="1" applyFont="1" applyBorder="1" applyAlignment="1">
      <alignment horizontal="center" wrapText="1"/>
    </xf>
    <xf numFmtId="165" fontId="75" fillId="0" borderId="2" xfId="0" applyNumberFormat="1" applyFont="1" applyBorder="1" applyAlignment="1">
      <alignment horizontal="center"/>
    </xf>
    <xf numFmtId="166" fontId="75" fillId="0" borderId="2" xfId="0" applyNumberFormat="1" applyFont="1" applyBorder="1" applyAlignment="1">
      <alignment horizontal="center"/>
    </xf>
    <xf numFmtId="168" fontId="75" fillId="0" borderId="2" xfId="0" applyNumberFormat="1" applyFont="1" applyBorder="1" applyAlignment="1">
      <alignment horizontal="center"/>
    </xf>
    <xf numFmtId="168" fontId="75" fillId="0" borderId="6" xfId="0" applyNumberFormat="1" applyFont="1" applyBorder="1" applyAlignment="1">
      <alignment horizontal="center" wrapText="1"/>
    </xf>
    <xf numFmtId="165" fontId="77" fillId="0" borderId="2" xfId="0" applyNumberFormat="1" applyFont="1" applyBorder="1" applyAlignment="1">
      <alignment horizontal="center"/>
    </xf>
    <xf numFmtId="166" fontId="77" fillId="0" borderId="2" xfId="0" applyNumberFormat="1" applyFont="1" applyBorder="1" applyAlignment="1">
      <alignment horizontal="center"/>
    </xf>
    <xf numFmtId="168" fontId="77" fillId="0" borderId="2" xfId="0" applyNumberFormat="1" applyFont="1" applyBorder="1" applyAlignment="1">
      <alignment horizontal="center"/>
    </xf>
    <xf numFmtId="168" fontId="77" fillId="0" borderId="6" xfId="0" applyNumberFormat="1" applyFont="1" applyBorder="1" applyAlignment="1">
      <alignment horizontal="center" wrapText="1"/>
    </xf>
    <xf numFmtId="165" fontId="79" fillId="0" borderId="2" xfId="0" applyNumberFormat="1" applyFont="1" applyBorder="1" applyAlignment="1">
      <alignment horizontal="center"/>
    </xf>
    <xf numFmtId="166" fontId="79" fillId="0" borderId="2" xfId="0" applyNumberFormat="1" applyFont="1" applyBorder="1" applyAlignment="1">
      <alignment horizontal="center"/>
    </xf>
    <xf numFmtId="168" fontId="79" fillId="0" borderId="2" xfId="0" applyNumberFormat="1" applyFont="1" applyBorder="1" applyAlignment="1">
      <alignment horizontal="center"/>
    </xf>
    <xf numFmtId="168" fontId="79" fillId="0" borderId="6" xfId="0" applyNumberFormat="1" applyFont="1" applyBorder="1" applyAlignment="1">
      <alignment horizontal="center" wrapText="1"/>
    </xf>
    <xf numFmtId="165" fontId="81" fillId="0" borderId="2" xfId="0" applyNumberFormat="1" applyFont="1" applyBorder="1" applyAlignment="1">
      <alignment horizontal="center"/>
    </xf>
    <xf numFmtId="166" fontId="81" fillId="0" borderId="2" xfId="0" applyNumberFormat="1" applyFont="1" applyBorder="1" applyAlignment="1">
      <alignment horizontal="center"/>
    </xf>
    <xf numFmtId="168" fontId="81" fillId="0" borderId="2" xfId="0" applyNumberFormat="1" applyFont="1" applyBorder="1" applyAlignment="1">
      <alignment horizontal="center"/>
    </xf>
    <xf numFmtId="168" fontId="81" fillId="0" borderId="6" xfId="0" applyNumberFormat="1" applyFont="1" applyBorder="1" applyAlignment="1">
      <alignment horizontal="center" wrapText="1"/>
    </xf>
    <xf numFmtId="14" fontId="27" fillId="0" borderId="7" xfId="1" applyNumberFormat="1" applyFont="1" applyBorder="1" applyAlignment="1">
      <alignment horizontal="center" vertical="center"/>
    </xf>
    <xf numFmtId="165" fontId="81" fillId="0" borderId="11" xfId="0" applyNumberFormat="1" applyFont="1" applyBorder="1" applyAlignment="1">
      <alignment horizontal="center"/>
    </xf>
    <xf numFmtId="166" fontId="81" fillId="0" borderId="11" xfId="0" applyNumberFormat="1" applyFont="1" applyBorder="1" applyAlignment="1">
      <alignment horizontal="center"/>
    </xf>
    <xf numFmtId="168" fontId="81" fillId="0" borderId="11" xfId="0" applyNumberFormat="1" applyFont="1" applyBorder="1" applyAlignment="1">
      <alignment horizontal="center"/>
    </xf>
    <xf numFmtId="168" fontId="81" fillId="0" borderId="8" xfId="0" applyNumberFormat="1" applyFont="1" applyBorder="1" applyAlignment="1">
      <alignment horizont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165" fontId="6" fillId="2" borderId="10" xfId="0" applyNumberFormat="1" applyFont="1" applyFill="1" applyBorder="1" applyAlignment="1">
      <alignment horizontal="center" vertical="center" wrapText="1"/>
    </xf>
    <xf numFmtId="166" fontId="6" fillId="2" borderId="10" xfId="0" applyNumberFormat="1" applyFont="1" applyFill="1" applyBorder="1" applyAlignment="1">
      <alignment horizontal="center" vertical="center" wrapText="1"/>
    </xf>
    <xf numFmtId="168" fontId="6" fillId="2" borderId="10" xfId="0" applyNumberFormat="1" applyFont="1" applyFill="1" applyBorder="1" applyAlignment="1">
      <alignment horizontal="center" vertical="center" wrapText="1"/>
    </xf>
    <xf numFmtId="168" fontId="6" fillId="2" borderId="4" xfId="0" applyNumberFormat="1" applyFont="1" applyFill="1" applyBorder="1" applyAlignment="1">
      <alignment horizontal="center" vertical="center" wrapText="1"/>
    </xf>
    <xf numFmtId="164" fontId="5" fillId="0" borderId="2" xfId="0" applyNumberFormat="1" applyFont="1" applyBorder="1" applyAlignment="1">
      <alignment horizontal="center"/>
    </xf>
    <xf numFmtId="167" fontId="84" fillId="0" borderId="2" xfId="0" applyNumberFormat="1" applyFont="1" applyBorder="1" applyAlignment="1">
      <alignment horizontal="center" wrapText="1"/>
    </xf>
    <xf numFmtId="166" fontId="84" fillId="0" borderId="6" xfId="0" applyNumberFormat="1" applyFont="1" applyBorder="1" applyAlignment="1">
      <alignment horizontal="center" wrapText="1"/>
    </xf>
    <xf numFmtId="167" fontId="5" fillId="0" borderId="2" xfId="0" applyNumberFormat="1" applyFont="1" applyBorder="1" applyAlignment="1">
      <alignment horizontal="center" wrapText="1"/>
    </xf>
    <xf numFmtId="164" fontId="8" fillId="0" borderId="2" xfId="0" applyNumberFormat="1" applyFont="1" applyBorder="1" applyAlignment="1">
      <alignment horizontal="center"/>
    </xf>
    <xf numFmtId="167" fontId="8" fillId="0" borderId="2" xfId="0" applyNumberFormat="1" applyFont="1" applyBorder="1" applyAlignment="1">
      <alignment horizontal="center" wrapText="1"/>
    </xf>
    <xf numFmtId="166" fontId="8" fillId="0" borderId="6" xfId="0" applyNumberFormat="1" applyFont="1" applyBorder="1" applyAlignment="1">
      <alignment horizontal="center" wrapText="1"/>
    </xf>
    <xf numFmtId="164" fontId="9" fillId="0" borderId="2" xfId="0" applyNumberFormat="1" applyFont="1" applyBorder="1" applyAlignment="1">
      <alignment horizontal="center"/>
    </xf>
    <xf numFmtId="167" fontId="9" fillId="0" borderId="2" xfId="0" applyNumberFormat="1" applyFont="1" applyBorder="1" applyAlignment="1">
      <alignment horizontal="center" wrapText="1"/>
    </xf>
    <xf numFmtId="166" fontId="9" fillId="0" borderId="6" xfId="0" applyNumberFormat="1" applyFont="1" applyBorder="1" applyAlignment="1">
      <alignment horizontal="center" wrapText="1"/>
    </xf>
    <xf numFmtId="164" fontId="10" fillId="0" borderId="2" xfId="0" applyNumberFormat="1" applyFont="1" applyBorder="1" applyAlignment="1">
      <alignment horizontal="center"/>
    </xf>
    <xf numFmtId="167" fontId="10" fillId="0" borderId="2" xfId="0" applyNumberFormat="1" applyFont="1" applyBorder="1" applyAlignment="1">
      <alignment horizontal="center" wrapText="1"/>
    </xf>
    <xf numFmtId="166" fontId="10" fillId="0" borderId="6" xfId="0" applyNumberFormat="1" applyFont="1" applyBorder="1" applyAlignment="1">
      <alignment horizontal="center" wrapText="1"/>
    </xf>
    <xf numFmtId="164" fontId="11" fillId="0" borderId="2" xfId="0" applyNumberFormat="1" applyFont="1" applyBorder="1" applyAlignment="1">
      <alignment horizontal="center"/>
    </xf>
    <xf numFmtId="167" fontId="11" fillId="0" borderId="2" xfId="0" applyNumberFormat="1" applyFont="1" applyBorder="1" applyAlignment="1">
      <alignment horizontal="center" wrapText="1"/>
    </xf>
    <xf numFmtId="166" fontId="11" fillId="0" borderId="6" xfId="0" applyNumberFormat="1" applyFont="1" applyBorder="1" applyAlignment="1">
      <alignment horizontal="center" wrapText="1"/>
    </xf>
    <xf numFmtId="164" fontId="13" fillId="0" borderId="2" xfId="0" applyNumberFormat="1" applyFont="1" applyBorder="1" applyAlignment="1">
      <alignment horizontal="center"/>
    </xf>
    <xf numFmtId="167" fontId="13" fillId="0" borderId="2" xfId="0" applyNumberFormat="1" applyFont="1" applyBorder="1" applyAlignment="1">
      <alignment horizontal="center" wrapText="1"/>
    </xf>
    <xf numFmtId="166" fontId="13" fillId="0" borderId="6" xfId="0" applyNumberFormat="1" applyFont="1" applyBorder="1" applyAlignment="1">
      <alignment horizontal="center" wrapText="1"/>
    </xf>
    <xf numFmtId="164" fontId="15" fillId="0" borderId="2" xfId="0" applyNumberFormat="1" applyFont="1" applyBorder="1" applyAlignment="1">
      <alignment horizontal="center"/>
    </xf>
    <xf numFmtId="167" fontId="15" fillId="0" borderId="2" xfId="0" applyNumberFormat="1" applyFont="1" applyBorder="1" applyAlignment="1">
      <alignment horizontal="center" wrapText="1"/>
    </xf>
    <xf numFmtId="166" fontId="15" fillId="0" borderId="6" xfId="0" applyNumberFormat="1" applyFont="1" applyBorder="1" applyAlignment="1">
      <alignment horizontal="center" wrapText="1"/>
    </xf>
    <xf numFmtId="164" fontId="17" fillId="0" borderId="2" xfId="0" applyNumberFormat="1" applyFont="1" applyBorder="1" applyAlignment="1">
      <alignment horizontal="center"/>
    </xf>
    <xf numFmtId="167" fontId="17" fillId="0" borderId="2" xfId="0" applyNumberFormat="1" applyFont="1" applyBorder="1" applyAlignment="1">
      <alignment horizontal="center" wrapText="1"/>
    </xf>
    <xf numFmtId="166" fontId="17" fillId="0" borderId="6" xfId="0" applyNumberFormat="1" applyFont="1" applyBorder="1" applyAlignment="1">
      <alignment horizontal="center" wrapText="1"/>
    </xf>
    <xf numFmtId="164" fontId="19" fillId="0" borderId="2" xfId="0" applyNumberFormat="1" applyFont="1" applyBorder="1" applyAlignment="1">
      <alignment horizontal="center"/>
    </xf>
    <xf numFmtId="167" fontId="19" fillId="0" borderId="2" xfId="0" applyNumberFormat="1" applyFont="1" applyBorder="1" applyAlignment="1">
      <alignment horizontal="center" wrapText="1"/>
    </xf>
    <xf numFmtId="166" fontId="19" fillId="0" borderId="6" xfId="0" applyNumberFormat="1" applyFont="1" applyBorder="1" applyAlignment="1">
      <alignment horizontal="center" wrapText="1"/>
    </xf>
    <xf numFmtId="164" fontId="21" fillId="0" borderId="2" xfId="0" applyNumberFormat="1" applyFont="1" applyBorder="1" applyAlignment="1">
      <alignment horizontal="center"/>
    </xf>
    <xf numFmtId="167" fontId="21" fillId="0" borderId="2" xfId="0" applyNumberFormat="1" applyFont="1" applyBorder="1" applyAlignment="1">
      <alignment horizontal="center" wrapText="1"/>
    </xf>
    <xf numFmtId="166" fontId="21" fillId="0" borderId="6" xfId="0" applyNumberFormat="1" applyFont="1" applyBorder="1" applyAlignment="1">
      <alignment horizontal="center" wrapText="1"/>
    </xf>
    <xf numFmtId="164" fontId="23" fillId="0" borderId="2" xfId="0" applyNumberFormat="1" applyFont="1" applyBorder="1" applyAlignment="1">
      <alignment horizontal="center"/>
    </xf>
    <xf numFmtId="167" fontId="23" fillId="0" borderId="2" xfId="0" applyNumberFormat="1" applyFont="1" applyBorder="1" applyAlignment="1">
      <alignment horizontal="center" wrapText="1"/>
    </xf>
    <xf numFmtId="166" fontId="23" fillId="0" borderId="6" xfId="0" applyNumberFormat="1" applyFont="1" applyBorder="1" applyAlignment="1">
      <alignment horizontal="center" wrapText="1"/>
    </xf>
    <xf numFmtId="14" fontId="25" fillId="0" borderId="5" xfId="0" applyNumberFormat="1" applyFont="1" applyBorder="1" applyAlignment="1">
      <alignment horizontal="center"/>
    </xf>
    <xf numFmtId="164" fontId="25" fillId="0" borderId="2" xfId="0" applyNumberFormat="1" applyFont="1" applyBorder="1" applyAlignment="1">
      <alignment horizontal="center"/>
    </xf>
    <xf numFmtId="167" fontId="25" fillId="0" borderId="2" xfId="0" applyNumberFormat="1" applyFont="1" applyBorder="1" applyAlignment="1">
      <alignment horizontal="center" wrapText="1"/>
    </xf>
    <xf numFmtId="166" fontId="25" fillId="0" borderId="6" xfId="0" applyNumberFormat="1" applyFont="1" applyBorder="1" applyAlignment="1">
      <alignment horizontal="center" wrapText="1"/>
    </xf>
    <xf numFmtId="164" fontId="27" fillId="0" borderId="2" xfId="0" applyNumberFormat="1" applyFont="1" applyBorder="1" applyAlignment="1">
      <alignment horizontal="center"/>
    </xf>
    <xf numFmtId="167" fontId="27" fillId="0" borderId="2" xfId="0" applyNumberFormat="1" applyFont="1" applyBorder="1" applyAlignment="1">
      <alignment horizontal="center" wrapText="1"/>
    </xf>
    <xf numFmtId="166" fontId="27" fillId="0" borderId="6" xfId="0" applyNumberFormat="1" applyFont="1" applyBorder="1" applyAlignment="1">
      <alignment horizontal="center" wrapText="1"/>
    </xf>
    <xf numFmtId="164" fontId="29" fillId="0" borderId="2" xfId="0" applyNumberFormat="1" applyFont="1" applyBorder="1" applyAlignment="1">
      <alignment horizontal="center"/>
    </xf>
    <xf numFmtId="167" fontId="29" fillId="0" borderId="2" xfId="0" applyNumberFormat="1" applyFont="1" applyBorder="1" applyAlignment="1">
      <alignment horizontal="center" wrapText="1"/>
    </xf>
    <xf numFmtId="164" fontId="31" fillId="0" borderId="2" xfId="0" applyNumberFormat="1" applyFont="1" applyBorder="1" applyAlignment="1">
      <alignment horizontal="center"/>
    </xf>
    <xf numFmtId="167" fontId="31" fillId="0" borderId="2" xfId="0" applyNumberFormat="1" applyFont="1" applyBorder="1" applyAlignment="1">
      <alignment horizontal="center" wrapText="1"/>
    </xf>
    <xf numFmtId="166" fontId="31" fillId="0" borderId="6" xfId="0" applyNumberFormat="1" applyFont="1" applyBorder="1" applyAlignment="1">
      <alignment horizontal="center" wrapText="1"/>
    </xf>
    <xf numFmtId="164" fontId="33" fillId="0" borderId="2" xfId="0" applyNumberFormat="1" applyFont="1" applyBorder="1" applyAlignment="1">
      <alignment horizontal="center"/>
    </xf>
    <xf numFmtId="167" fontId="33" fillId="0" borderId="2" xfId="0" applyNumberFormat="1" applyFont="1" applyBorder="1" applyAlignment="1">
      <alignment horizontal="center" wrapText="1"/>
    </xf>
    <xf numFmtId="166" fontId="33" fillId="0" borderId="6" xfId="0" applyNumberFormat="1" applyFont="1" applyBorder="1" applyAlignment="1">
      <alignment horizontal="center" wrapText="1"/>
    </xf>
    <xf numFmtId="164" fontId="35" fillId="0" borderId="2" xfId="0" applyNumberFormat="1" applyFont="1" applyBorder="1" applyAlignment="1">
      <alignment horizontal="center"/>
    </xf>
    <xf numFmtId="167" fontId="35" fillId="0" borderId="2" xfId="0" applyNumberFormat="1" applyFont="1" applyBorder="1" applyAlignment="1">
      <alignment horizontal="center" wrapText="1"/>
    </xf>
    <xf numFmtId="166" fontId="35" fillId="0" borderId="6" xfId="0" applyNumberFormat="1" applyFont="1" applyBorder="1" applyAlignment="1">
      <alignment horizontal="center" wrapText="1"/>
    </xf>
    <xf numFmtId="164" fontId="37" fillId="0" borderId="2" xfId="0" applyNumberFormat="1" applyFont="1" applyBorder="1" applyAlignment="1">
      <alignment horizontal="center"/>
    </xf>
    <xf numFmtId="164" fontId="37" fillId="0" borderId="2" xfId="4" applyNumberFormat="1" applyFont="1" applyFill="1" applyBorder="1" applyAlignment="1">
      <alignment horizontal="center"/>
    </xf>
    <xf numFmtId="164" fontId="39" fillId="0" borderId="2" xfId="0" applyNumberFormat="1" applyFont="1" applyBorder="1" applyAlignment="1">
      <alignment horizontal="center"/>
    </xf>
    <xf numFmtId="167" fontId="39" fillId="0" borderId="2" xfId="0" applyNumberFormat="1" applyFont="1" applyBorder="1" applyAlignment="1">
      <alignment horizontal="center" wrapText="1"/>
    </xf>
    <xf numFmtId="164" fontId="41" fillId="0" borderId="2" xfId="0" applyNumberFormat="1" applyFont="1" applyBorder="1" applyAlignment="1">
      <alignment horizontal="center"/>
    </xf>
    <xf numFmtId="167" fontId="41" fillId="0" borderId="2" xfId="0" applyNumberFormat="1" applyFont="1" applyBorder="1" applyAlignment="1">
      <alignment horizontal="center" wrapText="1"/>
    </xf>
    <xf numFmtId="164" fontId="43" fillId="0" borderId="2" xfId="0" applyNumberFormat="1" applyFont="1" applyBorder="1" applyAlignment="1">
      <alignment horizontal="center"/>
    </xf>
    <xf numFmtId="167" fontId="43" fillId="0" borderId="2" xfId="0" applyNumberFormat="1" applyFont="1" applyBorder="1" applyAlignment="1">
      <alignment horizontal="center" wrapText="1"/>
    </xf>
    <xf numFmtId="164" fontId="45" fillId="0" borderId="2" xfId="0" applyNumberFormat="1" applyFont="1" applyBorder="1" applyAlignment="1">
      <alignment horizontal="center"/>
    </xf>
    <xf numFmtId="167" fontId="45" fillId="0" borderId="2" xfId="0" applyNumberFormat="1" applyFont="1" applyBorder="1" applyAlignment="1">
      <alignment horizontal="center" wrapText="1"/>
    </xf>
    <xf numFmtId="166" fontId="45" fillId="0" borderId="6" xfId="0" applyNumberFormat="1" applyFont="1" applyBorder="1" applyAlignment="1">
      <alignment horizontal="center" wrapText="1"/>
    </xf>
    <xf numFmtId="164" fontId="47" fillId="0" borderId="2" xfId="0" applyNumberFormat="1" applyFont="1" applyBorder="1" applyAlignment="1">
      <alignment horizontal="center"/>
    </xf>
    <xf numFmtId="167" fontId="47" fillId="0" borderId="2" xfId="0" applyNumberFormat="1" applyFont="1" applyBorder="1" applyAlignment="1">
      <alignment horizontal="center" wrapText="1"/>
    </xf>
    <xf numFmtId="166" fontId="47" fillId="0" borderId="6" xfId="0" applyNumberFormat="1" applyFont="1" applyBorder="1" applyAlignment="1">
      <alignment horizontal="center" wrapText="1"/>
    </xf>
    <xf numFmtId="164" fontId="49" fillId="0" borderId="2" xfId="0" applyNumberFormat="1" applyFont="1" applyBorder="1" applyAlignment="1">
      <alignment horizontal="center"/>
    </xf>
    <xf numFmtId="167" fontId="49" fillId="0" borderId="2" xfId="0" applyNumberFormat="1" applyFont="1" applyBorder="1" applyAlignment="1">
      <alignment horizontal="center" wrapText="1"/>
    </xf>
    <xf numFmtId="164" fontId="51" fillId="0" borderId="2" xfId="0" applyNumberFormat="1" applyFont="1" applyBorder="1" applyAlignment="1">
      <alignment horizontal="center"/>
    </xf>
    <xf numFmtId="167" fontId="51" fillId="0" borderId="2" xfId="0" applyNumberFormat="1" applyFont="1" applyBorder="1" applyAlignment="1">
      <alignment horizontal="center" wrapText="1"/>
    </xf>
    <xf numFmtId="166" fontId="51" fillId="0" borderId="6" xfId="0" applyNumberFormat="1" applyFont="1" applyBorder="1" applyAlignment="1">
      <alignment horizontal="center" wrapText="1"/>
    </xf>
    <xf numFmtId="164" fontId="53" fillId="0" borderId="2" xfId="0" applyNumberFormat="1" applyFont="1" applyBorder="1" applyAlignment="1">
      <alignment horizontal="center"/>
    </xf>
    <xf numFmtId="167" fontId="53" fillId="0" borderId="2" xfId="0" applyNumberFormat="1" applyFont="1" applyBorder="1" applyAlignment="1">
      <alignment horizontal="center" wrapText="1"/>
    </xf>
    <xf numFmtId="166" fontId="53" fillId="0" borderId="6" xfId="0" applyNumberFormat="1" applyFont="1" applyBorder="1" applyAlignment="1">
      <alignment horizontal="center" wrapText="1"/>
    </xf>
    <xf numFmtId="164" fontId="56" fillId="0" borderId="2" xfId="0" applyNumberFormat="1" applyFont="1" applyBorder="1" applyAlignment="1">
      <alignment horizontal="center"/>
    </xf>
    <xf numFmtId="167" fontId="56" fillId="0" borderId="2" xfId="0" applyNumberFormat="1" applyFont="1" applyBorder="1" applyAlignment="1">
      <alignment horizontal="center" wrapText="1"/>
    </xf>
    <xf numFmtId="166" fontId="56" fillId="0" borderId="6" xfId="0" applyNumberFormat="1" applyFont="1" applyBorder="1" applyAlignment="1">
      <alignment horizontal="center" wrapText="1"/>
    </xf>
    <xf numFmtId="164" fontId="57" fillId="0" borderId="2" xfId="0" applyNumberFormat="1" applyFont="1" applyBorder="1" applyAlignment="1">
      <alignment horizontal="center"/>
    </xf>
    <xf numFmtId="167" fontId="57" fillId="0" borderId="2" xfId="0" applyNumberFormat="1" applyFont="1" applyBorder="1" applyAlignment="1">
      <alignment horizontal="center" wrapText="1"/>
    </xf>
    <xf numFmtId="166" fontId="57" fillId="0" borderId="6" xfId="0" applyNumberFormat="1" applyFont="1" applyBorder="1" applyAlignment="1">
      <alignment horizontal="center" wrapText="1"/>
    </xf>
    <xf numFmtId="164" fontId="59" fillId="0" borderId="2" xfId="0" applyNumberFormat="1" applyFont="1" applyBorder="1" applyAlignment="1">
      <alignment horizontal="center"/>
    </xf>
    <xf numFmtId="167" fontId="59" fillId="0" borderId="2" xfId="0" applyNumberFormat="1" applyFont="1" applyBorder="1" applyAlignment="1">
      <alignment horizontal="center" wrapText="1"/>
    </xf>
    <xf numFmtId="166" fontId="59" fillId="0" borderId="6" xfId="0" applyNumberFormat="1" applyFont="1" applyBorder="1" applyAlignment="1">
      <alignment horizontal="center" wrapText="1"/>
    </xf>
    <xf numFmtId="164" fontId="61" fillId="0" borderId="2" xfId="0" applyNumberFormat="1" applyFont="1" applyBorder="1" applyAlignment="1">
      <alignment horizontal="center"/>
    </xf>
    <xf numFmtId="167" fontId="61" fillId="0" borderId="2" xfId="0" applyNumberFormat="1" applyFont="1" applyBorder="1" applyAlignment="1">
      <alignment horizontal="center" wrapText="1"/>
    </xf>
    <xf numFmtId="166" fontId="61" fillId="0" borderId="6" xfId="0" applyNumberFormat="1" applyFont="1" applyBorder="1" applyAlignment="1">
      <alignment horizontal="center" wrapText="1"/>
    </xf>
    <xf numFmtId="164" fontId="63" fillId="0" borderId="2" xfId="0" applyNumberFormat="1" applyFont="1" applyBorder="1" applyAlignment="1">
      <alignment horizontal="center"/>
    </xf>
    <xf numFmtId="167" fontId="63" fillId="0" borderId="2" xfId="0" applyNumberFormat="1" applyFont="1" applyBorder="1" applyAlignment="1">
      <alignment horizontal="center" wrapText="1"/>
    </xf>
    <xf numFmtId="166" fontId="63" fillId="0" borderId="6" xfId="0" applyNumberFormat="1" applyFont="1" applyBorder="1" applyAlignment="1">
      <alignment horizontal="center" wrapText="1"/>
    </xf>
    <xf numFmtId="164" fontId="65" fillId="0" borderId="2" xfId="0" applyNumberFormat="1" applyFont="1" applyBorder="1" applyAlignment="1">
      <alignment horizontal="center"/>
    </xf>
    <xf numFmtId="167" fontId="65" fillId="0" borderId="2" xfId="0" applyNumberFormat="1" applyFont="1" applyBorder="1" applyAlignment="1">
      <alignment horizontal="center" wrapText="1"/>
    </xf>
    <xf numFmtId="166" fontId="65" fillId="0" borderId="6" xfId="0" applyNumberFormat="1" applyFont="1" applyBorder="1" applyAlignment="1">
      <alignment horizontal="center" wrapText="1"/>
    </xf>
    <xf numFmtId="164" fontId="67" fillId="0" borderId="2" xfId="0" applyNumberFormat="1" applyFont="1" applyBorder="1" applyAlignment="1">
      <alignment horizontal="center"/>
    </xf>
    <xf numFmtId="167" fontId="67" fillId="0" borderId="2" xfId="0" applyNumberFormat="1" applyFont="1" applyBorder="1" applyAlignment="1">
      <alignment horizontal="center" wrapText="1"/>
    </xf>
    <xf numFmtId="166" fontId="67" fillId="0" borderId="6" xfId="0" applyNumberFormat="1" applyFont="1" applyBorder="1" applyAlignment="1">
      <alignment horizontal="center" wrapText="1"/>
    </xf>
    <xf numFmtId="164" fontId="69" fillId="0" borderId="2" xfId="0" applyNumberFormat="1" applyFont="1" applyBorder="1" applyAlignment="1">
      <alignment horizontal="center"/>
    </xf>
    <xf numFmtId="167" fontId="69" fillId="0" borderId="2" xfId="0" applyNumberFormat="1" applyFont="1" applyBorder="1" applyAlignment="1">
      <alignment horizontal="center" wrapText="1"/>
    </xf>
    <xf numFmtId="166" fontId="69" fillId="0" borderId="6" xfId="0" applyNumberFormat="1" applyFont="1" applyBorder="1" applyAlignment="1">
      <alignment horizontal="center" wrapText="1"/>
    </xf>
    <xf numFmtId="164" fontId="71" fillId="0" borderId="2" xfId="0" applyNumberFormat="1" applyFont="1" applyBorder="1" applyAlignment="1">
      <alignment horizontal="center"/>
    </xf>
    <xf numFmtId="167" fontId="71" fillId="0" borderId="2" xfId="0" applyNumberFormat="1" applyFont="1" applyBorder="1" applyAlignment="1">
      <alignment horizontal="center" wrapText="1"/>
    </xf>
    <xf numFmtId="166" fontId="71" fillId="0" borderId="6" xfId="0" applyNumberFormat="1" applyFont="1" applyBorder="1" applyAlignment="1">
      <alignment horizontal="center" wrapText="1"/>
    </xf>
    <xf numFmtId="164" fontId="73" fillId="0" borderId="2" xfId="0" applyNumberFormat="1" applyFont="1" applyBorder="1" applyAlignment="1">
      <alignment horizontal="center"/>
    </xf>
    <xf numFmtId="167" fontId="73" fillId="0" borderId="2" xfId="0" applyNumberFormat="1" applyFont="1" applyBorder="1" applyAlignment="1">
      <alignment horizontal="center" wrapText="1"/>
    </xf>
    <xf numFmtId="166" fontId="73" fillId="0" borderId="6" xfId="0" applyNumberFormat="1" applyFont="1" applyBorder="1" applyAlignment="1">
      <alignment horizontal="center" wrapText="1"/>
    </xf>
    <xf numFmtId="164" fontId="75" fillId="0" borderId="2" xfId="0" applyNumberFormat="1" applyFont="1" applyBorder="1" applyAlignment="1">
      <alignment horizontal="center"/>
    </xf>
    <xf numFmtId="167" fontId="75" fillId="0" borderId="2" xfId="0" applyNumberFormat="1" applyFont="1" applyBorder="1" applyAlignment="1">
      <alignment horizontal="center" wrapText="1"/>
    </xf>
    <xf numFmtId="166" fontId="75" fillId="0" borderId="6" xfId="0" applyNumberFormat="1" applyFont="1" applyBorder="1" applyAlignment="1">
      <alignment horizontal="center" wrapText="1"/>
    </xf>
    <xf numFmtId="164" fontId="77" fillId="0" borderId="2" xfId="0" applyNumberFormat="1" applyFont="1" applyBorder="1" applyAlignment="1">
      <alignment horizontal="center"/>
    </xf>
    <xf numFmtId="167" fontId="77" fillId="0" borderId="2" xfId="0" applyNumberFormat="1" applyFont="1" applyBorder="1" applyAlignment="1">
      <alignment horizontal="center" wrapText="1"/>
    </xf>
    <xf numFmtId="166" fontId="77" fillId="0" borderId="6" xfId="0" applyNumberFormat="1" applyFont="1" applyBorder="1" applyAlignment="1">
      <alignment horizontal="center" wrapText="1"/>
    </xf>
    <xf numFmtId="164" fontId="79" fillId="0" borderId="2" xfId="0" applyNumberFormat="1" applyFont="1" applyBorder="1" applyAlignment="1">
      <alignment horizontal="center"/>
    </xf>
    <xf numFmtId="167" fontId="79" fillId="0" borderId="2" xfId="0" applyNumberFormat="1" applyFont="1" applyBorder="1" applyAlignment="1">
      <alignment horizontal="center" wrapText="1"/>
    </xf>
    <xf numFmtId="166" fontId="79" fillId="0" borderId="6" xfId="0" applyNumberFormat="1" applyFont="1" applyBorder="1" applyAlignment="1">
      <alignment horizontal="center" wrapText="1"/>
    </xf>
    <xf numFmtId="164" fontId="81" fillId="0" borderId="2" xfId="0" applyNumberFormat="1" applyFont="1" applyBorder="1" applyAlignment="1">
      <alignment horizontal="center"/>
    </xf>
    <xf numFmtId="167" fontId="81" fillId="0" borderId="2" xfId="0" applyNumberFormat="1" applyFont="1" applyBorder="1" applyAlignment="1">
      <alignment horizontal="center" wrapText="1"/>
    </xf>
    <xf numFmtId="166" fontId="81" fillId="0" borderId="6" xfId="0" applyNumberFormat="1" applyFont="1" applyBorder="1" applyAlignment="1">
      <alignment horizontal="center" wrapText="1"/>
    </xf>
    <xf numFmtId="14" fontId="81" fillId="0" borderId="5" xfId="0" applyNumberFormat="1" applyFont="1" applyBorder="1" applyAlignment="1">
      <alignment horizontal="center"/>
    </xf>
    <xf numFmtId="14" fontId="81" fillId="0" borderId="7" xfId="0" applyNumberFormat="1" applyFont="1" applyBorder="1" applyAlignment="1">
      <alignment horizontal="center"/>
    </xf>
    <xf numFmtId="164" fontId="81" fillId="0" borderId="11" xfId="0" applyNumberFormat="1" applyFont="1" applyBorder="1" applyAlignment="1">
      <alignment horizontal="center"/>
    </xf>
    <xf numFmtId="167" fontId="81" fillId="0" borderId="11" xfId="0" applyNumberFormat="1" applyFont="1" applyBorder="1" applyAlignment="1">
      <alignment horizontal="center" wrapText="1"/>
    </xf>
    <xf numFmtId="166" fontId="81" fillId="0" borderId="8" xfId="0" applyNumberFormat="1" applyFont="1" applyBorder="1" applyAlignment="1">
      <alignment horizontal="center" wrapText="1"/>
    </xf>
    <xf numFmtId="0" fontId="6" fillId="2" borderId="10" xfId="0" applyFont="1" applyFill="1" applyBorder="1" applyAlignment="1">
      <alignment horizontal="center" vertical="center"/>
    </xf>
    <xf numFmtId="167" fontId="6" fillId="2" borderId="10" xfId="0" applyNumberFormat="1" applyFont="1" applyFill="1" applyBorder="1" applyAlignment="1">
      <alignment horizontal="center" vertical="center" wrapText="1"/>
    </xf>
    <xf numFmtId="166" fontId="6" fillId="2" borderId="4" xfId="0" applyNumberFormat="1" applyFont="1" applyFill="1" applyBorder="1" applyAlignment="1">
      <alignment horizontal="center" vertical="center" wrapText="1"/>
    </xf>
    <xf numFmtId="10" fontId="5" fillId="0" borderId="2" xfId="0" applyNumberFormat="1" applyFont="1" applyBorder="1" applyAlignment="1">
      <alignment horizontal="center"/>
    </xf>
    <xf numFmtId="166" fontId="84" fillId="0" borderId="6" xfId="0" applyNumberFormat="1" applyFont="1" applyBorder="1" applyAlignment="1">
      <alignment horizontal="center"/>
    </xf>
    <xf numFmtId="10" fontId="8" fillId="0" borderId="2" xfId="0" applyNumberFormat="1" applyFont="1" applyBorder="1" applyAlignment="1">
      <alignment horizontal="center"/>
    </xf>
    <xf numFmtId="165" fontId="8" fillId="0" borderId="2" xfId="0" applyNumberFormat="1" applyFont="1" applyBorder="1" applyAlignment="1">
      <alignment horizontal="center" wrapText="1"/>
    </xf>
    <xf numFmtId="10" fontId="9" fillId="0" borderId="2" xfId="0" applyNumberFormat="1" applyFont="1" applyBorder="1" applyAlignment="1">
      <alignment horizontal="center"/>
    </xf>
    <xf numFmtId="165" fontId="9" fillId="0" borderId="2" xfId="0" applyNumberFormat="1" applyFont="1" applyBorder="1" applyAlignment="1">
      <alignment horizontal="center" wrapText="1"/>
    </xf>
    <xf numFmtId="166" fontId="9" fillId="0" borderId="6" xfId="0" applyNumberFormat="1" applyFont="1" applyBorder="1" applyAlignment="1">
      <alignment horizontal="center"/>
    </xf>
    <xf numFmtId="166" fontId="5" fillId="0" borderId="6" xfId="0" applyNumberFormat="1" applyFont="1" applyBorder="1" applyAlignment="1">
      <alignment horizontal="center"/>
    </xf>
    <xf numFmtId="10" fontId="10" fillId="0" borderId="2" xfId="0" applyNumberFormat="1" applyFont="1" applyBorder="1" applyAlignment="1">
      <alignment horizontal="center"/>
    </xf>
    <xf numFmtId="166" fontId="10" fillId="0" borderId="6" xfId="0" applyNumberFormat="1" applyFont="1" applyBorder="1" applyAlignment="1">
      <alignment horizontal="center"/>
    </xf>
    <xf numFmtId="10" fontId="11" fillId="0" borderId="2" xfId="0" applyNumberFormat="1" applyFont="1" applyBorder="1" applyAlignment="1">
      <alignment horizontal="center"/>
    </xf>
    <xf numFmtId="166" fontId="11" fillId="0" borderId="6" xfId="0" applyNumberFormat="1" applyFont="1" applyBorder="1" applyAlignment="1">
      <alignment horizontal="center"/>
    </xf>
    <xf numFmtId="10" fontId="13" fillId="0" borderId="2" xfId="0" applyNumberFormat="1" applyFont="1" applyBorder="1" applyAlignment="1">
      <alignment horizontal="center"/>
    </xf>
    <xf numFmtId="166" fontId="13" fillId="0" borderId="6" xfId="0" applyNumberFormat="1" applyFont="1" applyBorder="1" applyAlignment="1">
      <alignment horizontal="center"/>
    </xf>
    <xf numFmtId="10" fontId="15" fillId="0" borderId="2" xfId="0" applyNumberFormat="1" applyFont="1" applyBorder="1" applyAlignment="1">
      <alignment horizontal="center"/>
    </xf>
    <xf numFmtId="166" fontId="15" fillId="0" borderId="6" xfId="0" applyNumberFormat="1" applyFont="1" applyBorder="1" applyAlignment="1">
      <alignment horizontal="center"/>
    </xf>
    <xf numFmtId="10" fontId="17" fillId="0" borderId="2" xfId="0" applyNumberFormat="1" applyFont="1" applyBorder="1" applyAlignment="1">
      <alignment horizontal="center"/>
    </xf>
    <xf numFmtId="166" fontId="17" fillId="0" borderId="6" xfId="0" applyNumberFormat="1" applyFont="1" applyBorder="1" applyAlignment="1">
      <alignment horizontal="center"/>
    </xf>
    <xf numFmtId="10" fontId="19" fillId="0" borderId="2" xfId="0" applyNumberFormat="1" applyFont="1" applyBorder="1" applyAlignment="1">
      <alignment horizontal="center"/>
    </xf>
    <xf numFmtId="166" fontId="19" fillId="0" borderId="6" xfId="0" applyNumberFormat="1" applyFont="1" applyBorder="1" applyAlignment="1">
      <alignment horizontal="center"/>
    </xf>
    <xf numFmtId="10" fontId="21" fillId="0" borderId="2" xfId="0" applyNumberFormat="1" applyFont="1" applyBorder="1" applyAlignment="1">
      <alignment horizontal="center"/>
    </xf>
    <xf numFmtId="166" fontId="21" fillId="0" borderId="6" xfId="0" applyNumberFormat="1" applyFont="1" applyBorder="1" applyAlignment="1">
      <alignment horizontal="center"/>
    </xf>
    <xf numFmtId="10" fontId="23" fillId="0" borderId="2" xfId="0" applyNumberFormat="1" applyFont="1" applyBorder="1" applyAlignment="1">
      <alignment horizontal="center"/>
    </xf>
    <xf numFmtId="166" fontId="23" fillId="0" borderId="6" xfId="0" applyNumberFormat="1" applyFont="1" applyBorder="1" applyAlignment="1">
      <alignment horizontal="center"/>
    </xf>
    <xf numFmtId="10" fontId="25" fillId="0" borderId="2" xfId="0" applyNumberFormat="1" applyFont="1" applyBorder="1" applyAlignment="1">
      <alignment horizontal="center"/>
    </xf>
    <xf numFmtId="166" fontId="25" fillId="0" borderId="6" xfId="0" applyNumberFormat="1" applyFont="1" applyBorder="1" applyAlignment="1">
      <alignment horizontal="center"/>
    </xf>
    <xf numFmtId="10" fontId="27" fillId="0" borderId="2" xfId="0" applyNumberFormat="1" applyFont="1" applyBorder="1" applyAlignment="1">
      <alignment horizontal="center"/>
    </xf>
    <xf numFmtId="166" fontId="27" fillId="0" borderId="6" xfId="0" applyNumberFormat="1" applyFont="1" applyBorder="1" applyAlignment="1">
      <alignment horizontal="center"/>
    </xf>
    <xf numFmtId="10" fontId="29" fillId="0" borderId="2" xfId="0" applyNumberFormat="1" applyFont="1" applyBorder="1" applyAlignment="1">
      <alignment horizontal="center"/>
    </xf>
    <xf numFmtId="166" fontId="29" fillId="0" borderId="6" xfId="0" applyNumberFormat="1" applyFont="1" applyBorder="1" applyAlignment="1">
      <alignment horizontal="center"/>
    </xf>
    <xf numFmtId="10" fontId="31" fillId="0" borderId="2" xfId="0" applyNumberFormat="1" applyFont="1" applyBorder="1" applyAlignment="1">
      <alignment horizontal="center"/>
    </xf>
    <xf numFmtId="166" fontId="31" fillId="0" borderId="6" xfId="0" applyNumberFormat="1" applyFont="1" applyBorder="1" applyAlignment="1">
      <alignment horizontal="center"/>
    </xf>
    <xf numFmtId="10" fontId="33" fillId="0" borderId="2" xfId="0" applyNumberFormat="1" applyFont="1" applyBorder="1" applyAlignment="1">
      <alignment horizontal="center"/>
    </xf>
    <xf numFmtId="166" fontId="33" fillId="0" borderId="6" xfId="0" applyNumberFormat="1" applyFont="1" applyBorder="1" applyAlignment="1">
      <alignment horizontal="center"/>
    </xf>
    <xf numFmtId="10" fontId="35" fillId="0" borderId="2" xfId="0" applyNumberFormat="1" applyFont="1" applyBorder="1" applyAlignment="1">
      <alignment horizontal="center"/>
    </xf>
    <xf numFmtId="166" fontId="35" fillId="0" borderId="6" xfId="0" applyNumberFormat="1" applyFont="1" applyBorder="1" applyAlignment="1">
      <alignment horizontal="center"/>
    </xf>
    <xf numFmtId="10" fontId="37" fillId="0" borderId="2" xfId="0" applyNumberFormat="1" applyFont="1" applyBorder="1" applyAlignment="1">
      <alignment horizontal="center"/>
    </xf>
    <xf numFmtId="165" fontId="37" fillId="0" borderId="2" xfId="0" applyNumberFormat="1" applyFont="1" applyBorder="1" applyAlignment="1">
      <alignment horizontal="center"/>
    </xf>
    <xf numFmtId="166" fontId="37" fillId="0" borderId="6" xfId="0" applyNumberFormat="1" applyFont="1" applyBorder="1" applyAlignment="1">
      <alignment horizontal="center"/>
    </xf>
    <xf numFmtId="10" fontId="39" fillId="0" borderId="2" xfId="0" applyNumberFormat="1" applyFont="1" applyBorder="1" applyAlignment="1">
      <alignment horizontal="center"/>
    </xf>
    <xf numFmtId="166" fontId="39" fillId="0" borderId="6" xfId="0" applyNumberFormat="1" applyFont="1" applyBorder="1" applyAlignment="1">
      <alignment horizontal="center"/>
    </xf>
    <xf numFmtId="10" fontId="41" fillId="0" borderId="2" xfId="0" applyNumberFormat="1" applyFont="1" applyBorder="1" applyAlignment="1">
      <alignment horizontal="center"/>
    </xf>
    <xf numFmtId="166" fontId="41" fillId="0" borderId="6" xfId="0" applyNumberFormat="1" applyFont="1" applyBorder="1" applyAlignment="1">
      <alignment horizontal="center"/>
    </xf>
    <xf numFmtId="10" fontId="43" fillId="0" borderId="2" xfId="0" applyNumberFormat="1" applyFont="1" applyBorder="1" applyAlignment="1">
      <alignment horizontal="center"/>
    </xf>
    <xf numFmtId="166" fontId="43" fillId="0" borderId="6" xfId="0" applyNumberFormat="1" applyFont="1" applyBorder="1" applyAlignment="1">
      <alignment horizontal="center"/>
    </xf>
    <xf numFmtId="10" fontId="45" fillId="0" borderId="2" xfId="0" applyNumberFormat="1" applyFont="1" applyBorder="1" applyAlignment="1">
      <alignment horizontal="center"/>
    </xf>
    <xf numFmtId="166" fontId="45" fillId="0" borderId="6" xfId="0" applyNumberFormat="1" applyFont="1" applyBorder="1" applyAlignment="1">
      <alignment horizontal="center"/>
    </xf>
    <xf numFmtId="10" fontId="47" fillId="0" borderId="2" xfId="0" applyNumberFormat="1" applyFont="1" applyBorder="1" applyAlignment="1">
      <alignment horizontal="center"/>
    </xf>
    <xf numFmtId="166" fontId="47" fillId="0" borderId="6" xfId="0" applyNumberFormat="1" applyFont="1" applyBorder="1" applyAlignment="1">
      <alignment horizontal="center"/>
    </xf>
    <xf numFmtId="10" fontId="49" fillId="0" borderId="2" xfId="0" applyNumberFormat="1" applyFont="1" applyBorder="1" applyAlignment="1">
      <alignment horizontal="center"/>
    </xf>
    <xf numFmtId="166" fontId="49" fillId="0" borderId="6" xfId="0" applyNumberFormat="1" applyFont="1" applyBorder="1" applyAlignment="1">
      <alignment horizontal="center"/>
    </xf>
    <xf numFmtId="10" fontId="51" fillId="0" borderId="2" xfId="0" applyNumberFormat="1" applyFont="1" applyBorder="1" applyAlignment="1">
      <alignment horizontal="center"/>
    </xf>
    <xf numFmtId="166" fontId="51" fillId="0" borderId="6" xfId="0" applyNumberFormat="1" applyFont="1" applyBorder="1" applyAlignment="1">
      <alignment horizontal="center"/>
    </xf>
    <xf numFmtId="10" fontId="53" fillId="0" borderId="2" xfId="0" applyNumberFormat="1" applyFont="1" applyBorder="1" applyAlignment="1">
      <alignment horizontal="center"/>
    </xf>
    <xf numFmtId="166" fontId="53" fillId="0" borderId="6" xfId="0" applyNumberFormat="1" applyFont="1" applyBorder="1" applyAlignment="1">
      <alignment horizontal="center"/>
    </xf>
    <xf numFmtId="3" fontId="56" fillId="0" borderId="2" xfId="0" applyNumberFormat="1" applyFont="1" applyBorder="1" applyAlignment="1">
      <alignment horizontal="center"/>
    </xf>
    <xf numFmtId="10" fontId="56" fillId="0" borderId="2" xfId="0" applyNumberFormat="1" applyFont="1" applyBorder="1" applyAlignment="1">
      <alignment horizontal="center"/>
    </xf>
    <xf numFmtId="165" fontId="56" fillId="0" borderId="2" xfId="0" applyNumberFormat="1" applyFont="1" applyBorder="1" applyAlignment="1">
      <alignment horizontal="center"/>
    </xf>
    <xf numFmtId="166" fontId="56" fillId="0" borderId="6" xfId="0" applyNumberFormat="1" applyFont="1" applyBorder="1" applyAlignment="1">
      <alignment horizontal="center"/>
    </xf>
    <xf numFmtId="10" fontId="57" fillId="0" borderId="2" xfId="0" applyNumberFormat="1" applyFont="1" applyBorder="1" applyAlignment="1">
      <alignment horizontal="center"/>
    </xf>
    <xf numFmtId="166" fontId="57" fillId="0" borderId="6" xfId="0" applyNumberFormat="1" applyFont="1" applyBorder="1" applyAlignment="1">
      <alignment horizontal="center"/>
    </xf>
    <xf numFmtId="10" fontId="59" fillId="0" borderId="2" xfId="0" applyNumberFormat="1" applyFont="1" applyBorder="1" applyAlignment="1">
      <alignment horizontal="center"/>
    </xf>
    <xf numFmtId="166" fontId="59" fillId="0" borderId="6" xfId="0" applyNumberFormat="1" applyFont="1" applyBorder="1" applyAlignment="1">
      <alignment horizontal="center"/>
    </xf>
    <xf numFmtId="10" fontId="61" fillId="0" borderId="2" xfId="0" applyNumberFormat="1" applyFont="1" applyBorder="1" applyAlignment="1">
      <alignment horizontal="center"/>
    </xf>
    <xf numFmtId="166" fontId="61" fillId="0" borderId="6" xfId="0" applyNumberFormat="1" applyFont="1" applyBorder="1" applyAlignment="1">
      <alignment horizontal="center"/>
    </xf>
    <xf numFmtId="10" fontId="63" fillId="0" borderId="2" xfId="0" applyNumberFormat="1" applyFont="1" applyBorder="1" applyAlignment="1">
      <alignment horizontal="center"/>
    </xf>
    <xf numFmtId="166" fontId="63" fillId="0" borderId="6" xfId="0" applyNumberFormat="1" applyFont="1" applyBorder="1" applyAlignment="1">
      <alignment horizontal="center"/>
    </xf>
    <xf numFmtId="10" fontId="65" fillId="0" borderId="2" xfId="0" applyNumberFormat="1" applyFont="1" applyBorder="1" applyAlignment="1">
      <alignment horizontal="center"/>
    </xf>
    <xf numFmtId="166" fontId="65" fillId="0" borderId="6" xfId="0" applyNumberFormat="1" applyFont="1" applyBorder="1" applyAlignment="1">
      <alignment horizontal="center"/>
    </xf>
    <xf numFmtId="10" fontId="67" fillId="0" borderId="2" xfId="0" applyNumberFormat="1" applyFont="1" applyBorder="1" applyAlignment="1">
      <alignment horizontal="center"/>
    </xf>
    <xf numFmtId="166" fontId="67" fillId="0" borderId="6" xfId="0" applyNumberFormat="1" applyFont="1" applyBorder="1" applyAlignment="1">
      <alignment horizontal="center"/>
    </xf>
    <xf numFmtId="10" fontId="69" fillId="0" borderId="2" xfId="0" applyNumberFormat="1" applyFont="1" applyBorder="1" applyAlignment="1">
      <alignment horizontal="center"/>
    </xf>
    <xf numFmtId="166" fontId="69" fillId="0" borderId="6" xfId="0" applyNumberFormat="1" applyFont="1" applyBorder="1" applyAlignment="1">
      <alignment horizontal="center"/>
    </xf>
    <xf numFmtId="10" fontId="71" fillId="0" borderId="2" xfId="0" applyNumberFormat="1" applyFont="1" applyBorder="1" applyAlignment="1">
      <alignment horizontal="center"/>
    </xf>
    <xf numFmtId="166" fontId="71" fillId="0" borderId="6" xfId="0" applyNumberFormat="1" applyFont="1" applyBorder="1" applyAlignment="1">
      <alignment horizontal="center"/>
    </xf>
    <xf numFmtId="10" fontId="73" fillId="0" borderId="2" xfId="0" applyNumberFormat="1" applyFont="1" applyBorder="1" applyAlignment="1">
      <alignment horizontal="center"/>
    </xf>
    <xf numFmtId="166" fontId="73" fillId="0" borderId="6" xfId="0" applyNumberFormat="1" applyFont="1" applyBorder="1" applyAlignment="1">
      <alignment horizontal="center"/>
    </xf>
    <xf numFmtId="10" fontId="75" fillId="0" borderId="2" xfId="0" applyNumberFormat="1" applyFont="1" applyBorder="1" applyAlignment="1">
      <alignment horizontal="center"/>
    </xf>
    <xf numFmtId="166" fontId="75" fillId="0" borderId="6" xfId="0" applyNumberFormat="1" applyFont="1" applyBorder="1" applyAlignment="1">
      <alignment horizontal="center"/>
    </xf>
    <xf numFmtId="10" fontId="77" fillId="0" borderId="2" xfId="0" applyNumberFormat="1" applyFont="1" applyBorder="1" applyAlignment="1">
      <alignment horizontal="center"/>
    </xf>
    <xf numFmtId="166" fontId="77" fillId="0" borderId="6" xfId="0" applyNumberFormat="1" applyFont="1" applyBorder="1" applyAlignment="1">
      <alignment horizontal="center"/>
    </xf>
    <xf numFmtId="10" fontId="79" fillId="0" borderId="2" xfId="0" applyNumberFormat="1" applyFont="1" applyBorder="1" applyAlignment="1">
      <alignment horizontal="center"/>
    </xf>
    <xf numFmtId="166" fontId="79" fillId="0" borderId="6" xfId="0" applyNumberFormat="1" applyFont="1" applyBorder="1" applyAlignment="1">
      <alignment horizontal="center"/>
    </xf>
    <xf numFmtId="10" fontId="81" fillId="0" borderId="2" xfId="0" applyNumberFormat="1" applyFont="1" applyBorder="1" applyAlignment="1">
      <alignment horizontal="center"/>
    </xf>
    <xf numFmtId="166" fontId="81" fillId="0" borderId="6" xfId="0" applyNumberFormat="1" applyFont="1" applyBorder="1" applyAlignment="1">
      <alignment horizontal="center"/>
    </xf>
    <xf numFmtId="14" fontId="53" fillId="0" borderId="7" xfId="0" applyNumberFormat="1" applyFont="1" applyBorder="1" applyAlignment="1">
      <alignment horizontal="center"/>
    </xf>
    <xf numFmtId="10" fontId="81" fillId="0" borderId="11" xfId="0" applyNumberFormat="1" applyFont="1" applyBorder="1" applyAlignment="1">
      <alignment horizontal="center"/>
    </xf>
    <xf numFmtId="166" fontId="81" fillId="0" borderId="8" xfId="0" applyNumberFormat="1" applyFont="1" applyBorder="1" applyAlignment="1">
      <alignment horizontal="center"/>
    </xf>
    <xf numFmtId="0" fontId="6" fillId="2" borderId="2" xfId="0"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3" fontId="84" fillId="0" borderId="2" xfId="0" applyNumberFormat="1" applyFont="1" applyBorder="1" applyAlignment="1">
      <alignment horizontal="center"/>
    </xf>
    <xf numFmtId="3" fontId="5" fillId="0" borderId="6" xfId="0" applyNumberFormat="1" applyFont="1" applyBorder="1" applyAlignment="1">
      <alignment horizontal="center" wrapText="1"/>
    </xf>
    <xf numFmtId="3" fontId="8" fillId="0" borderId="6" xfId="0" applyNumberFormat="1" applyFont="1" applyBorder="1" applyAlignment="1">
      <alignment horizontal="center" wrapText="1"/>
    </xf>
    <xf numFmtId="3" fontId="9" fillId="0" borderId="6" xfId="0" applyNumberFormat="1" applyFont="1" applyBorder="1" applyAlignment="1">
      <alignment horizontal="center" wrapText="1"/>
    </xf>
    <xf numFmtId="14" fontId="9" fillId="0" borderId="5" xfId="0" applyNumberFormat="1" applyFont="1" applyBorder="1" applyAlignment="1">
      <alignment horizontal="center"/>
    </xf>
    <xf numFmtId="3" fontId="10" fillId="0" borderId="6" xfId="0" applyNumberFormat="1" applyFont="1" applyBorder="1" applyAlignment="1">
      <alignment horizontal="center" wrapText="1"/>
    </xf>
    <xf numFmtId="3" fontId="11" fillId="0" borderId="6" xfId="0" applyNumberFormat="1" applyFont="1" applyBorder="1" applyAlignment="1">
      <alignment horizontal="center" wrapText="1"/>
    </xf>
    <xf numFmtId="3" fontId="13" fillId="0" borderId="6" xfId="0" applyNumberFormat="1" applyFont="1" applyBorder="1" applyAlignment="1">
      <alignment horizontal="center" wrapText="1"/>
    </xf>
    <xf numFmtId="3" fontId="15" fillId="0" borderId="6" xfId="0" applyNumberFormat="1" applyFont="1" applyBorder="1" applyAlignment="1">
      <alignment horizontal="center" wrapText="1"/>
    </xf>
    <xf numFmtId="0" fontId="0" fillId="0" borderId="2" xfId="0" applyBorder="1" applyAlignment="1">
      <alignment horizontal="center"/>
    </xf>
    <xf numFmtId="3" fontId="17" fillId="0" borderId="6" xfId="0" applyNumberFormat="1" applyFont="1" applyBorder="1" applyAlignment="1">
      <alignment horizontal="center" wrapText="1"/>
    </xf>
    <xf numFmtId="3" fontId="19" fillId="0" borderId="6" xfId="0" applyNumberFormat="1" applyFont="1" applyBorder="1" applyAlignment="1">
      <alignment horizontal="center" wrapText="1"/>
    </xf>
    <xf numFmtId="3" fontId="21"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5" fillId="0" borderId="6" xfId="0" applyNumberFormat="1" applyFont="1" applyBorder="1" applyAlignment="1">
      <alignment horizontal="center" wrapText="1"/>
    </xf>
    <xf numFmtId="3" fontId="27" fillId="0" borderId="6" xfId="0" applyNumberFormat="1" applyFont="1" applyBorder="1" applyAlignment="1">
      <alignment horizontal="center" wrapText="1"/>
    </xf>
    <xf numFmtId="3" fontId="29" fillId="0" borderId="6" xfId="0" applyNumberFormat="1" applyFont="1" applyBorder="1" applyAlignment="1">
      <alignment horizontal="center" wrapText="1"/>
    </xf>
    <xf numFmtId="3" fontId="31" fillId="0" borderId="6" xfId="0" applyNumberFormat="1" applyFont="1" applyBorder="1" applyAlignment="1">
      <alignment horizontal="center" wrapText="1"/>
    </xf>
    <xf numFmtId="3" fontId="33" fillId="0" borderId="6" xfId="0" applyNumberFormat="1" applyFont="1" applyBorder="1" applyAlignment="1">
      <alignment horizontal="center" wrapText="1"/>
    </xf>
    <xf numFmtId="3" fontId="35" fillId="0" borderId="6" xfId="0" applyNumberFormat="1" applyFont="1" applyBorder="1" applyAlignment="1">
      <alignment horizontal="center" wrapText="1"/>
    </xf>
    <xf numFmtId="3" fontId="37" fillId="0" borderId="6" xfId="0" applyNumberFormat="1" applyFont="1" applyBorder="1" applyAlignment="1">
      <alignment horizontal="center" wrapText="1"/>
    </xf>
    <xf numFmtId="3" fontId="39" fillId="0" borderId="6" xfId="0" applyNumberFormat="1" applyFont="1" applyBorder="1" applyAlignment="1">
      <alignment horizontal="center" wrapText="1"/>
    </xf>
    <xf numFmtId="3" fontId="41" fillId="0" borderId="6" xfId="0" applyNumberFormat="1" applyFont="1" applyBorder="1" applyAlignment="1">
      <alignment horizontal="center" wrapText="1"/>
    </xf>
    <xf numFmtId="3" fontId="43" fillId="0" borderId="6" xfId="0" applyNumberFormat="1" applyFont="1" applyBorder="1" applyAlignment="1">
      <alignment horizontal="center" wrapText="1"/>
    </xf>
    <xf numFmtId="3" fontId="45" fillId="0" borderId="6" xfId="0" applyNumberFormat="1" applyFont="1" applyBorder="1" applyAlignment="1">
      <alignment horizontal="center" wrapText="1"/>
    </xf>
    <xf numFmtId="3" fontId="47" fillId="0" borderId="6" xfId="0" applyNumberFormat="1" applyFont="1" applyBorder="1" applyAlignment="1">
      <alignment horizontal="center" wrapText="1"/>
    </xf>
    <xf numFmtId="3" fontId="49" fillId="0" borderId="6" xfId="0" applyNumberFormat="1" applyFont="1" applyBorder="1" applyAlignment="1">
      <alignment horizontal="center" wrapText="1"/>
    </xf>
    <xf numFmtId="3" fontId="51" fillId="0" borderId="6" xfId="0" applyNumberFormat="1" applyFont="1" applyBorder="1" applyAlignment="1">
      <alignment horizontal="center" wrapText="1"/>
    </xf>
    <xf numFmtId="3" fontId="53" fillId="0" borderId="6" xfId="0" applyNumberFormat="1" applyFont="1" applyBorder="1" applyAlignment="1">
      <alignment horizontal="center" wrapText="1"/>
    </xf>
    <xf numFmtId="3" fontId="56" fillId="0" borderId="6" xfId="0" applyNumberFormat="1" applyFont="1" applyBorder="1" applyAlignment="1">
      <alignment horizontal="center" wrapText="1"/>
    </xf>
    <xf numFmtId="3" fontId="57" fillId="0" borderId="6" xfId="0" applyNumberFormat="1" applyFont="1" applyBorder="1" applyAlignment="1">
      <alignment horizontal="center" wrapText="1"/>
    </xf>
    <xf numFmtId="3" fontId="59" fillId="0" borderId="6" xfId="0" applyNumberFormat="1" applyFont="1" applyBorder="1" applyAlignment="1">
      <alignment horizontal="center" wrapText="1"/>
    </xf>
    <xf numFmtId="3" fontId="61" fillId="0" borderId="6" xfId="0" applyNumberFormat="1" applyFont="1" applyBorder="1" applyAlignment="1">
      <alignment horizontal="center" wrapText="1"/>
    </xf>
    <xf numFmtId="3" fontId="63" fillId="0" borderId="6" xfId="0" applyNumberFormat="1" applyFont="1" applyBorder="1" applyAlignment="1">
      <alignment horizontal="center" wrapText="1"/>
    </xf>
    <xf numFmtId="3" fontId="65" fillId="0" borderId="6" xfId="0" applyNumberFormat="1" applyFont="1" applyBorder="1" applyAlignment="1">
      <alignment horizontal="center" wrapText="1"/>
    </xf>
    <xf numFmtId="3" fontId="67" fillId="0" borderId="6" xfId="0" applyNumberFormat="1" applyFont="1" applyBorder="1" applyAlignment="1">
      <alignment horizontal="center" wrapText="1"/>
    </xf>
    <xf numFmtId="3" fontId="69" fillId="0" borderId="6" xfId="0" applyNumberFormat="1" applyFont="1" applyBorder="1" applyAlignment="1">
      <alignment horizontal="center" wrapText="1"/>
    </xf>
    <xf numFmtId="3" fontId="71" fillId="0" borderId="6" xfId="0" applyNumberFormat="1" applyFont="1" applyBorder="1" applyAlignment="1">
      <alignment horizontal="center" wrapText="1"/>
    </xf>
    <xf numFmtId="3" fontId="73" fillId="0" borderId="6" xfId="0" applyNumberFormat="1" applyFont="1" applyBorder="1" applyAlignment="1">
      <alignment horizontal="center" wrapText="1"/>
    </xf>
    <xf numFmtId="3" fontId="75" fillId="0" borderId="6" xfId="0" applyNumberFormat="1" applyFont="1" applyBorder="1" applyAlignment="1">
      <alignment horizontal="center" wrapText="1"/>
    </xf>
    <xf numFmtId="3" fontId="77" fillId="0" borderId="6" xfId="0" applyNumberFormat="1" applyFont="1" applyBorder="1" applyAlignment="1">
      <alignment horizontal="center" wrapText="1"/>
    </xf>
    <xf numFmtId="3" fontId="79" fillId="0" borderId="6" xfId="0" applyNumberFormat="1" applyFont="1" applyBorder="1" applyAlignment="1">
      <alignment horizontal="center" wrapText="1"/>
    </xf>
    <xf numFmtId="3" fontId="81" fillId="0" borderId="6" xfId="0" applyNumberFormat="1" applyFont="1" applyBorder="1" applyAlignment="1">
      <alignment horizontal="center" wrapText="1"/>
    </xf>
    <xf numFmtId="3" fontId="5" fillId="0" borderId="11" xfId="0" applyNumberFormat="1" applyFont="1" applyBorder="1" applyAlignment="1">
      <alignment horizontal="center"/>
    </xf>
    <xf numFmtId="166" fontId="5" fillId="0" borderId="11" xfId="0" applyNumberFormat="1" applyFont="1" applyBorder="1" applyAlignment="1">
      <alignment horizontal="center"/>
    </xf>
    <xf numFmtId="3" fontId="81" fillId="0" borderId="8" xfId="0" applyNumberFormat="1" applyFont="1" applyBorder="1" applyAlignment="1">
      <alignment horizontal="center" wrapText="1"/>
    </xf>
    <xf numFmtId="3" fontId="6" fillId="2" borderId="2" xfId="0" applyNumberFormat="1" applyFont="1" applyFill="1" applyBorder="1" applyAlignment="1">
      <alignment horizontal="center" vertical="center" wrapText="1"/>
    </xf>
    <xf numFmtId="165" fontId="84" fillId="0" borderId="2" xfId="0" applyNumberFormat="1" applyFont="1" applyBorder="1" applyAlignment="1">
      <alignment horizontal="center" wrapText="1"/>
    </xf>
    <xf numFmtId="3" fontId="85" fillId="0" borderId="2" xfId="0" applyNumberFormat="1" applyFont="1" applyBorder="1" applyAlignment="1">
      <alignment horizontal="center"/>
    </xf>
    <xf numFmtId="3" fontId="85" fillId="0" borderId="2" xfId="0" applyNumberFormat="1" applyFont="1" applyBorder="1" applyAlignment="1">
      <alignment horizontal="center" wrapText="1"/>
    </xf>
    <xf numFmtId="3" fontId="86" fillId="0" borderId="2" xfId="0" applyNumberFormat="1" applyFont="1" applyBorder="1" applyAlignment="1">
      <alignment horizontal="center"/>
    </xf>
    <xf numFmtId="168" fontId="85" fillId="0" borderId="2" xfId="0" applyNumberFormat="1" applyFont="1" applyBorder="1" applyAlignment="1">
      <alignment horizontal="center"/>
    </xf>
    <xf numFmtId="168" fontId="85" fillId="0" borderId="6" xfId="0" applyNumberFormat="1" applyFont="1" applyBorder="1" applyAlignment="1">
      <alignment horizontal="center" wrapText="1"/>
    </xf>
    <xf numFmtId="164" fontId="85" fillId="0" borderId="2" xfId="0" applyNumberFormat="1" applyFont="1" applyBorder="1" applyAlignment="1">
      <alignment horizontal="center"/>
    </xf>
    <xf numFmtId="10" fontId="85" fillId="0" borderId="2" xfId="0" applyNumberFormat="1" applyFont="1" applyBorder="1" applyAlignment="1">
      <alignment horizontal="center"/>
    </xf>
    <xf numFmtId="3" fontId="85" fillId="0" borderId="6" xfId="0" applyNumberFormat="1" applyFont="1" applyBorder="1" applyAlignment="1">
      <alignment horizontal="center" wrapText="1"/>
    </xf>
  </cellXfs>
  <cellStyles count="5">
    <cellStyle name="Comma" xfId="2" builtinId="3"/>
    <cellStyle name="Currency" xfId="4" builtinId="4"/>
    <cellStyle name="Heading 1" xfId="3" builtinId="16"/>
    <cellStyle name="Normal" xfId="0" builtinId="0"/>
    <cellStyle name="Normal 2" xfId="1" xr:uid="{00000000-0005-0000-0000-000004000000}"/>
  </cellStyles>
  <dxfs count="101">
    <dxf>
      <numFmt numFmtId="170" formatCode="&quot;$&quot;&quot;0&quot;\ &quot;M&quot;"/>
    </dxf>
    <dxf>
      <font>
        <b val="0"/>
        <i val="0"/>
        <strike val="0"/>
        <condense val="0"/>
        <extend val="0"/>
        <outline val="0"/>
        <shadow val="0"/>
        <u val="none"/>
        <vertAlign val="baseline"/>
        <sz val="12"/>
        <color theme="1"/>
        <name val="Calibri"/>
        <scheme val="minor"/>
      </font>
      <numFmt numFmtId="166" formatCode="&quot;+&quot;#0.0%;&quot;-&quot;#0.0%\ "/>
      <fill>
        <patternFill patternType="none">
          <fgColor indexed="64"/>
          <bgColor auto="1"/>
        </patternFill>
      </fill>
      <alignment horizontal="center" vertical="bottom" textRotation="0" wrapText="0" indent="0" justifyLastLine="0" shrinkToFit="0" readingOrder="0"/>
      <border diagonalUp="0" diagonalDown="0">
        <left style="thin">
          <color rgb="FF00587C"/>
        </left>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5" formatCode="&quot;+&quot;\ #,###,###;&quot;-&quot;\ #,###,###\ "/>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strike val="0"/>
        <outline val="0"/>
        <shadow val="0"/>
        <u val="none"/>
        <vertAlign val="baseline"/>
        <name val="Calibri"/>
        <scheme val="minor"/>
      </font>
      <fill>
        <patternFill patternType="none">
          <fgColor indexed="64"/>
          <bgColor auto="1"/>
        </patternFill>
      </fill>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strike val="0"/>
        <outline val="0"/>
        <shadow val="0"/>
        <u val="none"/>
        <vertAlign val="baseline"/>
        <name val="Calibri"/>
        <scheme val="minor"/>
      </font>
      <fill>
        <patternFill patternType="none">
          <fgColor indexed="64"/>
          <bgColor auto="1"/>
        </patternFill>
      </fill>
      <border diagonalUp="0" diagonalDown="0">
        <left/>
        <right style="thin">
          <color rgb="FF00587C"/>
        </right>
        <top style="thin">
          <color rgb="FF00587C"/>
        </top>
        <bottom style="thin">
          <color rgb="FF00587C"/>
        </bottom>
        <vertical style="thin">
          <color rgb="FF00587C"/>
        </vertical>
        <horizontal style="thin">
          <color rgb="FF00587C"/>
        </horizontal>
      </border>
    </dxf>
    <dxf>
      <border>
        <top style="thin">
          <color rgb="FF00587C"/>
        </top>
      </border>
    </dxf>
    <dxf>
      <border diagonalUp="0" diagonalDown="0">
        <left style="thin">
          <color rgb="FF00587C"/>
        </left>
        <right style="thin">
          <color rgb="FF00587C"/>
        </right>
        <top style="thin">
          <color rgb="FF00587C"/>
        </top>
        <bottom style="thin">
          <color rgb="FF00587C"/>
        </bottom>
      </border>
    </dxf>
    <dxf>
      <font>
        <strike val="0"/>
        <outline val="0"/>
        <shadow val="0"/>
        <u val="none"/>
        <vertAlign val="baseline"/>
        <name val="Calibri"/>
        <scheme val="minor"/>
      </font>
      <fill>
        <patternFill patternType="none">
          <fgColor indexed="64"/>
          <bgColor auto="1"/>
        </patternFill>
      </fill>
    </dxf>
    <dxf>
      <border>
        <bottom style="thin">
          <color rgb="FF00587C"/>
        </bottom>
      </border>
    </dxf>
    <dxf>
      <font>
        <strike val="0"/>
        <outline val="0"/>
        <shadow val="0"/>
        <u val="none"/>
        <vertAlign val="baseline"/>
        <name val="Calibri"/>
        <scheme val="minor"/>
      </font>
      <fill>
        <patternFill patternType="solid">
          <fgColor indexed="64"/>
          <bgColor rgb="FF00587C"/>
        </patternFill>
      </fill>
      <border diagonalUp="0" diagonalDown="0" outline="0">
        <left style="thin">
          <color rgb="FF00587C"/>
        </left>
        <right style="thin">
          <color rgb="FF00587C"/>
        </right>
        <top/>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1" indent="0" justifyLastLine="0" shrinkToFit="0" readingOrder="0"/>
      <border diagonalUp="0" diagonalDown="0">
        <left style="thin">
          <color rgb="FF00587C"/>
        </left>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strike val="0"/>
        <outline val="0"/>
        <shadow val="0"/>
        <u val="none"/>
        <vertAlign val="baseline"/>
        <name val="Calibri"/>
        <scheme val="minor"/>
      </font>
      <numFmt numFmtId="166" formatCode="&quot;+&quot;#0.0%;&quot;-&quot;#0.0%\ "/>
      <fill>
        <patternFill patternType="none">
          <fgColor indexed="64"/>
          <bgColor auto="1"/>
        </patternFill>
      </fill>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auto="1"/>
        </patternFill>
      </fill>
      <alignment horizontal="center" vertical="bottom" textRotation="0" wrapText="0" indent="0" justifyLastLine="0" shrinkToFit="0" readingOrder="0"/>
      <border diagonalUp="0" diagonalDown="0">
        <left/>
        <right style="thin">
          <color rgb="FF00587C"/>
        </right>
        <top style="thin">
          <color rgb="FF00587C"/>
        </top>
        <bottom style="thin">
          <color rgb="FF00587C"/>
        </bottom>
        <vertical style="thin">
          <color rgb="FF00587C"/>
        </vertical>
        <horizontal style="thin">
          <color rgb="FF00587C"/>
        </horizontal>
      </border>
    </dxf>
    <dxf>
      <border>
        <top style="thin">
          <color rgb="FF00587C"/>
        </top>
      </border>
    </dxf>
    <dxf>
      <border diagonalUp="0" diagonalDown="0">
        <left style="thin">
          <color rgb="FF00587C"/>
        </left>
        <right style="thin">
          <color rgb="FF00587C"/>
        </right>
        <top style="thin">
          <color rgb="FF00587C"/>
        </top>
        <bottom style="thin">
          <color rgb="FF00587C"/>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bottom" textRotation="0" wrapText="0" indent="0" justifyLastLine="0" shrinkToFit="0" readingOrder="0"/>
    </dxf>
    <dxf>
      <border>
        <bottom style="thin">
          <color rgb="FF00587C"/>
        </bottom>
      </border>
    </dxf>
    <dxf>
      <font>
        <b/>
        <i val="0"/>
        <strike val="0"/>
        <condense val="0"/>
        <extend val="0"/>
        <outline val="0"/>
        <shadow val="0"/>
        <u val="none"/>
        <vertAlign val="baseline"/>
        <sz val="12"/>
        <color theme="0"/>
        <name val="Calibri"/>
        <scheme val="minor"/>
      </font>
      <fill>
        <patternFill patternType="solid">
          <fgColor indexed="64"/>
          <bgColor rgb="FF00587C"/>
        </patternFill>
      </fill>
      <alignment horizontal="center" vertical="center" textRotation="0" wrapText="1" indent="0" justifyLastLine="0" shrinkToFit="0" readingOrder="0"/>
      <border diagonalUp="0" diagonalDown="0" outline="0">
        <left style="thin">
          <color rgb="FF00587C"/>
        </left>
        <right style="thin">
          <color rgb="FF00587C"/>
        </right>
        <top/>
        <bottom/>
      </border>
    </dxf>
    <dxf>
      <font>
        <strike val="0"/>
        <outline val="0"/>
        <shadow val="0"/>
        <u val="none"/>
        <vertAlign val="baseline"/>
        <name val="Calibri"/>
        <scheme val="minor"/>
      </font>
      <numFmt numFmtId="166" formatCode="&quot;+&quot;#0.0%;&quot;-&quot;#0.0%\ "/>
      <fill>
        <patternFill patternType="none">
          <fgColor indexed="64"/>
          <bgColor auto="1"/>
        </patternFill>
      </fill>
      <border diagonalUp="0" diagonalDown="0">
        <left style="thin">
          <color rgb="FF00587C"/>
        </left>
        <right/>
        <top style="thin">
          <color rgb="FF00587C"/>
        </top>
        <bottom style="thin">
          <color rgb="FF00587C"/>
        </bottom>
        <vertical style="thin">
          <color rgb="FF00587C"/>
        </vertical>
        <horizontal style="thin">
          <color rgb="FF00587C"/>
        </horizontal>
      </border>
    </dxf>
    <dxf>
      <font>
        <strike val="0"/>
        <outline val="0"/>
        <shadow val="0"/>
        <u val="none"/>
        <vertAlign val="baseline"/>
        <name val="Calibri"/>
        <scheme val="minor"/>
      </font>
      <numFmt numFmtId="165" formatCode="&quot;+&quot;\ #,###,###;&quot;-&quot;\ #,###,###\ "/>
      <fill>
        <patternFill patternType="none">
          <fgColor indexed="64"/>
          <bgColor auto="1"/>
        </patternFill>
      </fill>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4" formatCode="0.0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4" formatCode="0.0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4" formatCode="0.0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auto="1"/>
        </patternFill>
      </fill>
      <alignment horizontal="center" vertical="bottom" textRotation="0" wrapText="0" indent="0" justifyLastLine="0" shrinkToFit="0" readingOrder="0"/>
      <border diagonalUp="0" diagonalDown="0">
        <left/>
        <right style="thin">
          <color rgb="FF00587C"/>
        </right>
        <top style="thin">
          <color rgb="FF00587C"/>
        </top>
        <bottom style="thin">
          <color rgb="FF00587C"/>
        </bottom>
        <vertical style="thin">
          <color rgb="FF00587C"/>
        </vertical>
        <horizontal style="thin">
          <color rgb="FF00587C"/>
        </horizontal>
      </border>
    </dxf>
    <dxf>
      <border>
        <top style="thin">
          <color rgb="FF00587C"/>
        </top>
      </border>
    </dxf>
    <dxf>
      <border diagonalUp="0" diagonalDown="0">
        <left style="thin">
          <color rgb="FF00587C"/>
        </left>
        <right style="thin">
          <color rgb="FF00587C"/>
        </right>
        <top style="thin">
          <color rgb="FF00587C"/>
        </top>
        <bottom style="thin">
          <color rgb="FF00587C"/>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bottom" textRotation="0" wrapText="0" indent="0" justifyLastLine="0" shrinkToFit="0" readingOrder="0"/>
    </dxf>
    <dxf>
      <border>
        <bottom style="thin">
          <color rgb="FF00587C"/>
        </bottom>
      </border>
    </dxf>
    <dxf>
      <font>
        <strike val="0"/>
        <outline val="0"/>
        <shadow val="0"/>
        <u val="none"/>
        <vertAlign val="baseline"/>
        <name val="Calibri"/>
        <scheme val="minor"/>
      </font>
      <fill>
        <patternFill patternType="solid">
          <fgColor indexed="64"/>
          <bgColor rgb="FF00587C"/>
        </patternFill>
      </fill>
      <border diagonalUp="0" diagonalDown="0" outline="0">
        <left style="thin">
          <color rgb="FF00587C"/>
        </left>
        <right style="thin">
          <color rgb="FF00587C"/>
        </right>
        <top/>
        <bottom/>
      </border>
    </dxf>
    <dxf>
      <font>
        <b val="0"/>
        <i val="0"/>
        <strike val="0"/>
        <condense val="0"/>
        <extend val="0"/>
        <outline val="0"/>
        <shadow val="0"/>
        <u val="none"/>
        <vertAlign val="baseline"/>
        <sz val="12"/>
        <color theme="1"/>
        <name val="Calibri"/>
        <scheme val="minor"/>
      </font>
      <numFmt numFmtId="166" formatCode="&quot;+&quot;#0.0%;&quot;-&quot;#0.0%\ "/>
      <fill>
        <patternFill patternType="none">
          <fgColor indexed="64"/>
          <bgColor auto="1"/>
        </patternFill>
      </fill>
      <alignment horizontal="center" vertical="bottom" textRotation="0" wrapText="1" indent="0" justifyLastLine="0" shrinkToFit="0" readingOrder="0"/>
      <border diagonalUp="0" diagonalDown="0">
        <left style="thin">
          <color rgb="FF00587C"/>
        </left>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7" formatCode="&quot;+&quot;&quot;$&quot;#,###,,\ &quot;M&quot;;&quot;-&quot;&quot;$&quot;#,###,,\ &quot;M&quot;"/>
      <fill>
        <patternFill patternType="none">
          <fgColor indexed="64"/>
          <bgColor auto="1"/>
        </patternFill>
      </fill>
      <alignment horizontal="center" vertical="bottom" textRotation="0" wrapText="1"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auto="1"/>
        </patternFill>
      </fill>
      <alignment horizontal="center" vertical="bottom" textRotation="0" wrapText="0" indent="0" justifyLastLine="0" shrinkToFit="0" readingOrder="0"/>
      <border diagonalUp="0" diagonalDown="0">
        <left/>
        <right style="thin">
          <color rgb="FF00587C"/>
        </right>
        <top style="thin">
          <color rgb="FF00587C"/>
        </top>
        <bottom style="thin">
          <color rgb="FF00587C"/>
        </bottom>
        <vertical style="thin">
          <color rgb="FF00587C"/>
        </vertical>
        <horizontal style="thin">
          <color rgb="FF00587C"/>
        </horizontal>
      </border>
    </dxf>
    <dxf>
      <border>
        <top style="thin">
          <color rgb="FF00587C"/>
        </top>
      </border>
    </dxf>
    <dxf>
      <border diagonalUp="0" diagonalDown="0">
        <left style="thin">
          <color rgb="FF00587C"/>
        </left>
        <right style="thin">
          <color rgb="FF00587C"/>
        </right>
        <top style="thin">
          <color rgb="FF00587C"/>
        </top>
        <bottom style="thin">
          <color rgb="FF00587C"/>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bottom" textRotation="0" wrapText="0" indent="0" justifyLastLine="0" shrinkToFit="0" readingOrder="0"/>
    </dxf>
    <dxf>
      <border>
        <bottom style="thin">
          <color rgb="FF00587C"/>
        </bottom>
      </border>
    </dxf>
    <dxf>
      <font>
        <b/>
        <i val="0"/>
        <strike val="0"/>
        <condense val="0"/>
        <extend val="0"/>
        <outline val="0"/>
        <shadow val="0"/>
        <u val="none"/>
        <vertAlign val="baseline"/>
        <sz val="12"/>
        <color theme="0"/>
        <name val="Calibri"/>
        <scheme val="minor"/>
      </font>
      <fill>
        <patternFill patternType="solid">
          <fgColor indexed="64"/>
          <bgColor rgb="FF00587C"/>
        </patternFill>
      </fill>
      <alignment horizontal="center" vertical="center" textRotation="0" wrapText="0" indent="0" justifyLastLine="0" shrinkToFit="0" readingOrder="0"/>
      <border diagonalUp="0" diagonalDown="0" outline="0">
        <left style="thin">
          <color rgb="FF00587C"/>
        </left>
        <right style="thin">
          <color rgb="FF00587C"/>
        </right>
        <top/>
        <bottom/>
      </border>
    </dxf>
    <dxf>
      <font>
        <strike val="0"/>
        <outline val="0"/>
        <shadow val="0"/>
        <u val="none"/>
        <vertAlign val="baseline"/>
        <name val="Calibri"/>
        <scheme val="minor"/>
      </font>
      <numFmt numFmtId="168" formatCode="0.0%"/>
      <fill>
        <patternFill patternType="none">
          <fgColor indexed="64"/>
          <bgColor auto="1"/>
        </patternFill>
      </fill>
      <border diagonalUp="0" diagonalDown="0">
        <left style="thin">
          <color rgb="FF00587C"/>
        </left>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1"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8" formatCode="0.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8" formatCode="0.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8" formatCode="0.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6" formatCode="&quot;+&quot;#0.0%;&quot;-&quot;#0.0%\ "/>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65" formatCode="&quot;+&quot;\ #,###,###;&quot;-&quot;\ #,###,###\ "/>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left/>
        <right style="thin">
          <color rgb="FF00587C"/>
        </right>
        <top style="thin">
          <color rgb="FF00587C"/>
        </top>
        <bottom style="thin">
          <color rgb="FF00587C"/>
        </bottom>
        <vertical style="thin">
          <color rgb="FF00587C"/>
        </vertical>
        <horizontal style="thin">
          <color rgb="FF00587C"/>
        </horizontal>
      </border>
    </dxf>
    <dxf>
      <border>
        <top style="thin">
          <color rgb="FF00587C"/>
        </top>
      </border>
    </dxf>
    <dxf>
      <border diagonalUp="0" diagonalDown="0">
        <left style="thin">
          <color rgb="FF00587C"/>
        </left>
        <right style="thin">
          <color rgb="FF00587C"/>
        </right>
        <top style="thin">
          <color rgb="FF00587C"/>
        </top>
        <bottom style="thin">
          <color rgb="FF00587C"/>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bottom" textRotation="0" wrapText="0" indent="0" justifyLastLine="0" shrinkToFit="0" readingOrder="0"/>
    </dxf>
    <dxf>
      <border>
        <bottom style="thin">
          <color rgb="FF00587C"/>
        </bottom>
      </border>
    </dxf>
    <dxf>
      <font>
        <strike val="0"/>
        <outline val="0"/>
        <shadow val="0"/>
        <u val="none"/>
        <vertAlign val="baseline"/>
        <name val="Calibri"/>
        <scheme val="minor"/>
      </font>
      <fill>
        <patternFill patternType="solid">
          <fgColor indexed="64"/>
          <bgColor rgb="FF00587C"/>
        </patternFill>
      </fill>
      <border diagonalUp="0" diagonalDown="0" outline="0">
        <left style="thin">
          <color rgb="FF00587C"/>
        </left>
        <right style="thin">
          <color rgb="FF00587C"/>
        </right>
        <top/>
        <bottom/>
      </border>
    </dxf>
    <dxf>
      <font>
        <b val="0"/>
        <i val="0"/>
        <strike val="0"/>
        <condense val="0"/>
        <extend val="0"/>
        <outline val="0"/>
        <shadow val="0"/>
        <u val="none"/>
        <vertAlign val="baseline"/>
        <sz val="12"/>
        <color rgb="FF000000"/>
        <name val="Calibri"/>
        <scheme val="none"/>
      </font>
      <numFmt numFmtId="166" formatCode="&quot;+&quot;#0.0%;&quot;-&quot;#0.0%\ "/>
      <fill>
        <patternFill patternType="none">
          <fgColor indexed="64"/>
          <bgColor auto="1"/>
        </patternFill>
      </fill>
      <alignment horizontal="center" vertical="bottom" textRotation="0" wrapText="0" indent="0" justifyLastLine="0" shrinkToFit="0" readingOrder="0"/>
      <border diagonalUp="0" diagonalDown="0">
        <left style="thin">
          <color rgb="FF00587C"/>
        </left>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rgb="FF000000"/>
        <name val="Calibri"/>
        <scheme val="none"/>
      </font>
      <numFmt numFmtId="165" formatCode="&quot;+&quot;\ #,###,###;&quot;-&quot;\ #,###,###\ "/>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rgb="FF000000"/>
        <name val="Calibri"/>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rgb="FF000000"/>
        <name val="Calibri"/>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rgb="FF000000"/>
        <name val="Calibri"/>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rgb="FF000000"/>
        <name val="Calibri"/>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rgb="FF000000"/>
        <name val="Calibri"/>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rgb="FF000000"/>
        <name val="Calibri"/>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1"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1"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rgb="FF00587C"/>
        </left>
        <right style="thin">
          <color rgb="FF00587C"/>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auto="1"/>
        </patternFill>
      </fill>
      <alignment horizontal="center" vertical="bottom" textRotation="0" wrapText="0" indent="0" justifyLastLine="0" shrinkToFit="0" readingOrder="0"/>
      <border diagonalUp="0" diagonalDown="0">
        <left/>
        <right style="thin">
          <color rgb="FF00587C"/>
        </right>
        <top style="thin">
          <color rgb="FF00587C"/>
        </top>
        <bottom style="thin">
          <color rgb="FF00587C"/>
        </bottom>
        <vertical style="thin">
          <color rgb="FF00587C"/>
        </vertical>
        <horizontal style="thin">
          <color rgb="FF00587C"/>
        </horizontal>
      </border>
    </dxf>
    <dxf>
      <border>
        <top style="thin">
          <color rgb="FF00587C"/>
        </top>
      </border>
    </dxf>
    <dxf>
      <border diagonalUp="0" diagonalDown="0">
        <left style="thin">
          <color rgb="FF00587C"/>
        </left>
        <right style="thin">
          <color rgb="FF00587C"/>
        </right>
        <top style="thin">
          <color rgb="FF00587C"/>
        </top>
        <bottom style="thin">
          <color rgb="FF00587C"/>
        </bottom>
      </border>
    </dxf>
    <dxf>
      <font>
        <b val="0"/>
        <i val="0"/>
        <strike val="0"/>
        <condense val="0"/>
        <extend val="0"/>
        <outline val="0"/>
        <shadow val="0"/>
        <u val="none"/>
        <vertAlign val="baseline"/>
        <sz val="12"/>
        <color rgb="FF000000"/>
        <name val="Calibri"/>
        <scheme val="none"/>
      </font>
      <numFmt numFmtId="3" formatCode="#,##0"/>
      <fill>
        <patternFill patternType="none">
          <fgColor indexed="64"/>
          <bgColor auto="1"/>
        </patternFill>
      </fill>
      <alignment horizontal="center" vertical="bottom" textRotation="0" wrapText="0" indent="0" justifyLastLine="0" shrinkToFit="0" readingOrder="0"/>
    </dxf>
    <dxf>
      <border>
        <bottom style="thin">
          <color rgb="FF00587C"/>
        </bottom>
      </border>
    </dxf>
    <dxf>
      <font>
        <b/>
        <i val="0"/>
        <strike val="0"/>
        <condense val="0"/>
        <extend val="0"/>
        <outline val="0"/>
        <shadow val="0"/>
        <u val="none"/>
        <vertAlign val="baseline"/>
        <sz val="12"/>
        <color theme="0"/>
        <name val="Calibri"/>
        <scheme val="minor"/>
      </font>
      <numFmt numFmtId="3" formatCode="#,##0"/>
      <fill>
        <patternFill patternType="solid">
          <fgColor indexed="64"/>
          <bgColor rgb="FF00587C"/>
        </patternFill>
      </fill>
      <alignment horizontal="center" vertical="center" textRotation="0" wrapText="0" indent="0" justifyLastLine="0" shrinkToFit="0" readingOrder="0"/>
      <border diagonalUp="0" diagonalDown="0">
        <left style="thin">
          <color rgb="FF00587C"/>
        </left>
        <right style="thin">
          <color rgb="FF00587C"/>
        </right>
        <top/>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rgb="FF00587C"/>
        </left>
        <right/>
        <top style="thin">
          <color rgb="FF00587C"/>
        </top>
        <bottom style="thin">
          <color rgb="FF00587C"/>
        </bottom>
        <vertical style="thin">
          <color rgb="FF00587C"/>
        </vertical>
        <horizontal style="thin">
          <color rgb="FF00587C"/>
        </horizontal>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rgb="FF00587C"/>
        </right>
        <top style="thin">
          <color rgb="FF00587C"/>
        </top>
        <bottom style="thin">
          <color rgb="FF00587C"/>
        </bottom>
        <vertical style="thin">
          <color rgb="FF00587C"/>
        </vertical>
        <horizontal style="thin">
          <color rgb="FF00587C"/>
        </horizontal>
      </border>
    </dxf>
    <dxf>
      <border>
        <top style="thin">
          <color rgb="FF00587C"/>
        </top>
      </border>
    </dxf>
    <dxf>
      <border diagonalUp="0" diagonalDown="0">
        <left style="thin">
          <color rgb="FF00587C"/>
        </left>
        <right style="thin">
          <color rgb="FF00587C"/>
        </right>
        <top style="thin">
          <color rgb="FF00587C"/>
        </top>
        <bottom style="thin">
          <color rgb="FF00587C"/>
        </bottom>
      </border>
    </dxf>
    <dxf>
      <font>
        <strike val="0"/>
        <outline val="0"/>
        <shadow val="0"/>
        <u val="none"/>
        <vertAlign val="baseline"/>
        <color theme="1"/>
        <name val="Calibri"/>
        <scheme val="minor"/>
      </font>
      <fill>
        <patternFill patternType="none">
          <fgColor indexed="64"/>
          <bgColor auto="1"/>
        </patternFill>
      </fill>
    </dxf>
    <dxf>
      <border>
        <bottom style="thin">
          <color rgb="FF00587C"/>
        </bottom>
      </border>
    </dxf>
    <dxf>
      <font>
        <b/>
        <i val="0"/>
        <strike val="0"/>
        <condense val="0"/>
        <extend val="0"/>
        <outline val="0"/>
        <shadow val="0"/>
        <u val="none"/>
        <vertAlign val="baseline"/>
        <sz val="12"/>
        <color theme="1"/>
        <name val="Calibri"/>
        <scheme val="minor"/>
      </font>
      <fill>
        <patternFill patternType="solid">
          <fgColor indexed="64"/>
          <bgColor rgb="FF00587C"/>
        </patternFill>
      </fill>
      <alignment horizontal="center" vertical="center" textRotation="0" wrapText="1" indent="0" justifyLastLine="0" shrinkToFit="0" readingOrder="0"/>
      <border diagonalUp="0" diagonalDown="0">
        <left style="thin">
          <color rgb="FF00587C"/>
        </left>
        <right style="thin">
          <color rgb="FF00587C"/>
        </right>
        <top/>
        <bottom/>
        <vertical style="thin">
          <color rgb="FF00587C"/>
        </vertical>
        <horizontal style="thin">
          <color rgb="FF00587C"/>
        </horizontal>
      </border>
    </dxf>
  </dxfs>
  <tableStyles count="0" defaultTableStyle="TableStyleMedium2" defaultPivotStyle="PivotStyleLight16"/>
  <colors>
    <mruColors>
      <color rgb="FF0058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B52" totalsRowShown="0" headerRowDxfId="100" dataDxfId="98" headerRowBorderDxfId="99" tableBorderDxfId="97" totalsRowBorderDxfId="96">
  <autoFilter ref="A6:B52" xr:uid="{00000000-0009-0000-0100-000001000000}">
    <filterColumn colId="0" hiddenButton="1"/>
    <filterColumn colId="1" hiddenButton="1"/>
  </autoFilter>
  <tableColumns count="2">
    <tableColumn id="1" xr3:uid="{00000000-0010-0000-0000-000001000000}" name="Term" dataDxfId="95"/>
    <tableColumn id="2" xr3:uid="{00000000-0010-0000-0000-000002000000}" name="Definition" dataDxfId="94"/>
  </tableColumns>
  <tableStyleInfo name="TableStyleMedium1" showFirstColumn="0" showLastColumn="0" showRowStripes="0" showColumnStripes="0"/>
  <extLst>
    <ext xmlns:x14="http://schemas.microsoft.com/office/spreadsheetml/2009/9/main" uri="{504A1905-F514-4f6f-8877-14C23A59335A}">
      <x14:table altText="California Unemployment Insurance (UI) Claims Data Dashboard - Definitions" altTextSummary="Table showing definitions for California Unemployment Insurance (UI) Claims data elemen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le29" displayName="Table29" ref="A6:P285" totalsRowShown="0" headerRowDxfId="93" dataDxfId="91" headerRowBorderDxfId="92" tableBorderDxfId="90" totalsRowBorderDxfId="89">
  <tableColumns count="16">
    <tableColumn id="1" xr3:uid="{00000000-0010-0000-0100-000001000000}" name="Week Ending Date" dataDxfId="88"/>
    <tableColumn id="2" xr3:uid="{00000000-0010-0000-0100-000002000000}" name="Regular New Claims" dataDxfId="87"/>
    <tableColumn id="3" xr3:uid="{00000000-0010-0000-0100-000003000000}" name="Regular Reopened Claims" dataDxfId="86"/>
    <tableColumn id="4" xr3:uid="{00000000-0010-0000-0100-000004000000}" name="Total Regular " dataDxfId="85"/>
    <tableColumn id="5" xr3:uid="{00000000-0010-0000-0100-000005000000}" name="PUA New Claims" dataDxfId="84"/>
    <tableColumn id="6" xr3:uid="{00000000-0010-0000-0100-000006000000}" name="PUA Reopened Claims" dataDxfId="83"/>
    <tableColumn id="7" xr3:uid="{00000000-0010-0000-0100-000007000000}" name="Total PUA" dataDxfId="82"/>
    <tableColumn id="8" xr3:uid="{00000000-0010-0000-0100-000008000000}" name="PEUC New Claims" dataDxfId="81"/>
    <tableColumn id="9" xr3:uid="{00000000-0010-0000-0100-000009000000}" name="PEUC Reopened Claims" dataDxfId="80"/>
    <tableColumn id="10" xr3:uid="{00000000-0010-0000-0100-00000A000000}" name="Total PEUC" dataDxfId="79"/>
    <tableColumn id="11" xr3:uid="{00000000-0010-0000-0100-00000B000000}" name="FEDED New Claims" dataDxfId="78"/>
    <tableColumn id="12" xr3:uid="{00000000-0010-0000-0100-00000C000000}" name="FEDED Reopened Claims" dataDxfId="77"/>
    <tableColumn id="13" xr3:uid="{00000000-0010-0000-0100-00000D000000}" name="Total FEDED" dataDxfId="76"/>
    <tableColumn id="14" xr3:uid="{00000000-0010-0000-0100-00000E000000}" name="Claims Filed" dataDxfId="75"/>
    <tableColumn id="15" xr3:uid="{00000000-0010-0000-0100-00000F000000}" name="Change from Previous Week Ending Date" dataDxfId="74">
      <calculatedColumnFormula>N7-N6</calculatedColumnFormula>
    </tableColumn>
    <tableColumn id="16" xr3:uid="{00000000-0010-0000-0100-000010000000}" name="Percentage Change from Previous Week Ending Date" dataDxfId="73">
      <calculatedColumnFormula>(N7/N6)-1</calculatedColumnFormula>
    </tableColumn>
  </tableColumns>
  <tableStyleInfo name="TableStyleMedium1" showFirstColumn="0" showLastColumn="0" showRowStripes="0" showColumnStripes="0"/>
  <extLst>
    <ext xmlns:x14="http://schemas.microsoft.com/office/spreadsheetml/2009/9/main" uri="{504A1905-F514-4f6f-8877-14C23A59335A}">
      <x14:table altText="California Unemployment Insurance (UI) Claims Data Dashboard - Claims Processed" altTextSummary="Table showing California Unemployment Insurance (UI) claims processed data for the years 2020 and 2021."/>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6:L236" totalsRowShown="0" headerRowDxfId="72" dataDxfId="70" headerRowBorderDxfId="71" tableBorderDxfId="69" totalsRowBorderDxfId="68">
  <autoFilter ref="A6:L23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200-000001000000}" name="Week Ending Date" dataDxfId="67" dataCellStyle="Normal 2"/>
    <tableColumn id="2" xr3:uid="{00000000-0010-0000-0200-000002000000}" name=" Claims Paid" dataDxfId="66"/>
    <tableColumn id="3" xr3:uid="{00000000-0010-0000-0200-000003000000}" name="Change from Previous Week Ending Date" dataDxfId="65">
      <calculatedColumnFormula>B7-B6</calculatedColumnFormula>
    </tableColumn>
    <tableColumn id="4" xr3:uid="{00000000-0010-0000-0200-000004000000}" name="Percentage Change from Previous Week Ending Date" dataDxfId="64">
      <calculatedColumnFormula>(B7/B6)-1</calculatedColumnFormula>
    </tableColumn>
    <tableColumn id="5" xr3:uid="{00000000-0010-0000-0200-000005000000}" name="Paid w/in 1 Week" dataDxfId="63"/>
    <tableColumn id="6" xr3:uid="{00000000-0010-0000-0200-000006000000}" name="Paid w/in 1 Week Percentage" dataDxfId="62"/>
    <tableColumn id="7" xr3:uid="{00000000-0010-0000-0200-000007000000}" name="Paid w/in 2 Weeks " dataDxfId="61"/>
    <tableColumn id="8" xr3:uid="{00000000-0010-0000-0200-000008000000}" name="Paid w/in 2 Weeks Percentage" dataDxfId="60"/>
    <tableColumn id="9" xr3:uid="{00000000-0010-0000-0200-000009000000}" name="Paid w/in 3 Weeks" dataDxfId="59"/>
    <tableColumn id="10" xr3:uid="{00000000-0010-0000-0200-00000A000000}" name="Paid w/in 3 Weeks Percentage" dataDxfId="58"/>
    <tableColumn id="11" xr3:uid="{00000000-0010-0000-0200-00000B000000}" name="Paid w/in +3 Weeks" dataDxfId="57"/>
    <tableColumn id="12" xr3:uid="{00000000-0010-0000-0200-00000C000000}" name="Paid w/in +3 Weeks Percentage" dataDxfId="56"/>
  </tableColumns>
  <tableStyleInfo name="TableStyleMedium1" showFirstColumn="0" showLastColumn="0" showRowStripes="0" showColumnStripes="0"/>
  <extLst>
    <ext xmlns:x14="http://schemas.microsoft.com/office/spreadsheetml/2009/9/main" uri="{504A1905-F514-4f6f-8877-14C23A59335A}">
      <x14:table altText="California Unemployment Insurance (UI) Claims Data Dashboard - Claims Paid " altTextSummary="Table showing California Unemployment Insurance (UI) claims paid data for the year 2021."/>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6:H285" totalsRowShown="0" headerRowDxfId="55" dataDxfId="53" headerRowBorderDxfId="54" tableBorderDxfId="52" totalsRowBorderDxfId="51">
  <autoFilter ref="A6:H285"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300-000001000000}" name="Week Ending Date" dataDxfId="50"/>
    <tableColumn id="2" xr3:uid="{00000000-0010-0000-0300-000002000000}" name="Regular" dataDxfId="49"/>
    <tableColumn id="3" xr3:uid="{00000000-0010-0000-0300-000003000000}" name="PUA" dataDxfId="48"/>
    <tableColumn id="4" xr3:uid="{00000000-0010-0000-0300-000004000000}" name="PEUC" dataDxfId="47"/>
    <tableColumn id="5" xr3:uid="{00000000-0010-0000-0300-000005000000}" name="FED ED" dataDxfId="46"/>
    <tableColumn id="6" xr3:uid="{00000000-0010-0000-0300-000006000000}" name=" Benefits Paid" dataDxfId="45"/>
    <tableColumn id="7" xr3:uid="{00000000-0010-0000-0300-000007000000}" name="Change from Previous Week Ending Date" dataDxfId="44">
      <calculatedColumnFormula>F7-F6</calculatedColumnFormula>
    </tableColumn>
    <tableColumn id="8" xr3:uid="{00000000-0010-0000-0300-000008000000}" name="Percentage Change from Previous Week Ending Date" dataDxfId="43">
      <calculatedColumnFormula>(F7/F6)-1</calculatedColumnFormula>
    </tableColumn>
  </tableColumns>
  <tableStyleInfo name="TableStyleMedium1" showFirstColumn="0" showLastColumn="0" showRowStripes="0" showColumnStripes="0"/>
  <extLst>
    <ext xmlns:x14="http://schemas.microsoft.com/office/spreadsheetml/2009/9/main" uri="{504A1905-F514-4f6f-8877-14C23A59335A}">
      <x14:table altText="California Unemployment Insurance (UI) Claims Data Dashboard - Benefits Paid" altTextSummary="Table showing California Unemployment Insurance (UI) benefits paid data for the years 2020 and 2021."/>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6:J236" totalsRowShown="0" headerRowDxfId="42" dataDxfId="40" headerRowBorderDxfId="41" tableBorderDxfId="39" totalsRowBorderDxfId="38">
  <autoFilter ref="A6:J23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400-000001000000}" name="Week Ending Date (Bi-Weekly)" dataDxfId="37"/>
    <tableColumn id="2" xr3:uid="{00000000-0010-0000-0400-000002000000}" name=" Ineligible Claims" dataDxfId="36"/>
    <tableColumn id="3" xr3:uid="{00000000-0010-0000-0400-000003000000}" name="Insufficient Earnings (UI)" dataDxfId="35"/>
    <tableColumn id="4" xr3:uid="{00000000-0010-0000-0400-000004000000}" name="Insufficient Earnings_x000a_ Percentage" dataDxfId="34"/>
    <tableColumn id="5" xr3:uid="{00000000-0010-0000-0400-000005000000}" name="Did Not Meet Eligibility Requirements (UI+PUA)" dataDxfId="33"/>
    <tableColumn id="6" xr3:uid="{00000000-0010-0000-0400-000006000000}" name="Did Not Meet Eligibility Requirements Disqualification_x000a_ Percentage" dataDxfId="32"/>
    <tableColumn id="7" xr3:uid="{00000000-0010-0000-0400-000007000000}" name="Identity Not Confirmed (UI+PUA)" dataDxfId="31"/>
    <tableColumn id="8" xr3:uid="{00000000-0010-0000-0400-000008000000}" name="Identity Not Confirmed_x000a_ Percentage" dataDxfId="30"/>
    <tableColumn id="9" xr3:uid="{00000000-0010-0000-0400-000009000000}" name="Change from Previous Week Ending Date" dataDxfId="29">
      <calculatedColumnFormula>B7-B6</calculatedColumnFormula>
    </tableColumn>
    <tableColumn id="10" xr3:uid="{00000000-0010-0000-0400-00000A000000}" name="Percentage Change from Previous Week Ending Date" dataDxfId="28">
      <calculatedColumnFormula>(B7/B6)-1</calculatedColumnFormula>
    </tableColumn>
  </tableColumns>
  <tableStyleInfo name="TableStyleMedium1" showFirstColumn="0" showLastColumn="0" showRowStripes="0" showColumnStripes="0"/>
  <extLst>
    <ext xmlns:x14="http://schemas.microsoft.com/office/spreadsheetml/2009/9/main" uri="{504A1905-F514-4f6f-8877-14C23A59335A}">
      <x14:table altText="California Unemployment Insurance (UI) Claims Data Dashboard - Ineligible Claims" altTextSummary="Table showing California Unemployment Insurance (UI) ineligible claims data for the year 2021."/>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6:M236" totalsRowShown="0" headerRowDxfId="27" dataDxfId="25" headerRowBorderDxfId="26" tableBorderDxfId="24" totalsRowBorderDxfId="23">
  <autoFilter ref="A6:M23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Week Ending Date" dataDxfId="22"/>
    <tableColumn id="2" xr3:uid="{00000000-0010-0000-0500-000002000000}" name="Claimants Pending EDD Action Beyond 3 Weeks" dataDxfId="21"/>
    <tableColumn id="3" xr3:uid="{00000000-0010-0000-0500-000003000000}" name="Change from Previous Week Ending Date" dataDxfId="20">
      <calculatedColumnFormula>B7-B6</calculatedColumnFormula>
    </tableColumn>
    <tableColumn id="4" xr3:uid="{00000000-0010-0000-0500-000004000000}" name="Percentage Change from Previous Week Ending Date" dataDxfId="19">
      <calculatedColumnFormula>(B7-B6)/B7</calculatedColumnFormula>
    </tableColumn>
    <tableColumn id="5" xr3:uid="{00000000-0010-0000-0500-000005000000}" name=" Initial Claims Pending EDD Action Beyond 3 Weeks" dataDxfId="18"/>
    <tableColumn id="6" xr3:uid="{00000000-0010-0000-0500-000006000000}" name="Continued Claims Pending EDD Action Beyond 3 Weeks" dataDxfId="17"/>
    <tableColumn id="7" xr3:uid="{00000000-0010-0000-0500-000007000000}" name="Initial Claims Pending Application Processing " dataDxfId="16"/>
    <tableColumn id="8" xr3:uid="{00000000-0010-0000-0500-000008000000}" name="Initial Claims Pending Identity Verification" dataDxfId="15"/>
    <tableColumn id="9" xr3:uid="{00000000-0010-0000-0500-000009000000}" name="Initial Claims Verifying Wages for the claim" dataDxfId="14"/>
    <tableColumn id="10" xr3:uid="{00000000-0010-0000-0500-00000A000000}" name="Initial Claims Resolving Eligibility Issues" dataDxfId="13"/>
    <tableColumn id="11" xr3:uid="{00000000-0010-0000-0500-00000B000000}" name="Continued Claims Adjusting Start Date or Benefits on the Claim" dataDxfId="12"/>
    <tableColumn id="12" xr3:uid="{00000000-0010-0000-0500-00000C000000}" name="Continued Claims  Pending Identity Verification" dataDxfId="11"/>
    <tableColumn id="13" xr3:uid="{00000000-0010-0000-0500-00000D000000}" name="Continued Claims Resolving Eligibility Issues" dataDxfId="10"/>
  </tableColumns>
  <tableStyleInfo name="TableStyleMedium1" showFirstColumn="0" showLastColumn="0" showRowStripes="0" showColumnStripes="0"/>
  <extLst>
    <ext xmlns:x14="http://schemas.microsoft.com/office/spreadsheetml/2009/9/main" uri="{504A1905-F514-4f6f-8877-14C23A59335A}">
      <x14:table altText="California Unemployment Insurance (UI) Claims Data Dashboard - Claims Pending Resolution Beyond 3 Weeks" altTextSummary="Table showing California Unemployment Insurance (UI) claims pending resolution beyond 3 weeks data for the year 202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6:D218" totalsRowShown="0" headerRowDxfId="9" dataDxfId="7" headerRowBorderDxfId="8" tableBorderDxfId="6" totalsRowBorderDxfId="5">
  <autoFilter ref="A6:D218" xr:uid="{00000000-0009-0000-0100-000007000000}">
    <filterColumn colId="0" hiddenButton="1"/>
    <filterColumn colId="1" hiddenButton="1"/>
    <filterColumn colId="2" hiddenButton="1"/>
    <filterColumn colId="3" hiddenButton="1"/>
  </autoFilter>
  <tableColumns count="4">
    <tableColumn id="1" xr3:uid="{00000000-0010-0000-0600-000001000000}" name="Week Ending Date (Bi-Weekly)" dataDxfId="4"/>
    <tableColumn id="2" xr3:uid="{00000000-0010-0000-0600-000002000000}" name="Waiting for Claimant Certification" dataDxfId="3"/>
    <tableColumn id="3" xr3:uid="{00000000-0010-0000-0600-000003000000}" name="Change from Previous Biweekly Ending Date" dataDxfId="2">
      <calculatedColumnFormula>B7-B6</calculatedColumnFormula>
    </tableColumn>
    <tableColumn id="4" xr3:uid="{00000000-0010-0000-0600-000004000000}" name="Percentage Change from Previous Biweekly Ending Date" dataDxfId="1">
      <calculatedColumnFormula>(B7/B6)-1</calculatedColumnFormula>
    </tableColumn>
  </tableColumns>
  <tableStyleInfo name="TableStyleMedium1" showFirstColumn="0" showLastColumn="0" showRowStripes="0" showColumnStripes="0"/>
  <extLst>
    <ext xmlns:x14="http://schemas.microsoft.com/office/spreadsheetml/2009/9/main" uri="{504A1905-F514-4f6f-8877-14C23A59335A}">
      <x14:table altText="California Unemployment Insurance (UI) Claims Data Dashboard - Waiting for Claimant Certification" altTextSummary="Table showing California Unemployment Insurance (UI) waiting for claimant certification data for the year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53"/>
  <sheetViews>
    <sheetView tabSelected="1" zoomScaleNormal="100" workbookViewId="0"/>
  </sheetViews>
  <sheetFormatPr defaultColWidth="9.42578125" defaultRowHeight="15.75" x14ac:dyDescent="0.25"/>
  <cols>
    <col min="1" max="1" width="47.5703125" style="7" customWidth="1"/>
    <col min="2" max="2" width="125.42578125" style="7" customWidth="1"/>
    <col min="3" max="16384" width="9.42578125" style="7"/>
  </cols>
  <sheetData>
    <row r="1" spans="1:2" s="5" customFormat="1" ht="24" customHeight="1" thickBot="1" x14ac:dyDescent="0.35">
      <c r="A1" s="40" t="s">
        <v>48</v>
      </c>
    </row>
    <row r="2" spans="1:2" s="5" customFormat="1" ht="16.5" thickTop="1" x14ac:dyDescent="0.25">
      <c r="A2" s="10"/>
    </row>
    <row r="3" spans="1:2" s="5" customFormat="1" ht="13.5" customHeight="1" x14ac:dyDescent="0.25">
      <c r="A3" s="5" t="s">
        <v>44</v>
      </c>
    </row>
    <row r="4" spans="1:2" s="5" customFormat="1" x14ac:dyDescent="0.25">
      <c r="A4" s="5" t="s">
        <v>137</v>
      </c>
    </row>
    <row r="5" spans="1:2" s="5" customFormat="1" x14ac:dyDescent="0.25"/>
    <row r="6" spans="1:2" s="6" customFormat="1" x14ac:dyDescent="0.25">
      <c r="A6" s="38" t="s">
        <v>6</v>
      </c>
      <c r="B6" s="39" t="s">
        <v>4</v>
      </c>
    </row>
    <row r="7" spans="1:2" ht="31.5" x14ac:dyDescent="0.25">
      <c r="A7" s="29" t="s">
        <v>49</v>
      </c>
      <c r="B7" s="30" t="s">
        <v>54</v>
      </c>
    </row>
    <row r="8" spans="1:2" ht="31.5" x14ac:dyDescent="0.25">
      <c r="A8" s="29" t="s">
        <v>101</v>
      </c>
      <c r="B8" s="30" t="s">
        <v>113</v>
      </c>
    </row>
    <row r="9" spans="1:2" ht="31.5" x14ac:dyDescent="0.25">
      <c r="A9" s="29" t="s">
        <v>102</v>
      </c>
      <c r="B9" s="30" t="s">
        <v>114</v>
      </c>
    </row>
    <row r="10" spans="1:2" ht="31.5" x14ac:dyDescent="0.25">
      <c r="A10" s="29" t="s">
        <v>25</v>
      </c>
      <c r="B10" s="30" t="s">
        <v>55</v>
      </c>
    </row>
    <row r="11" spans="1:2" ht="31.5" x14ac:dyDescent="0.25">
      <c r="A11" s="29" t="s">
        <v>103</v>
      </c>
      <c r="B11" s="30" t="s">
        <v>115</v>
      </c>
    </row>
    <row r="12" spans="1:2" ht="31.5" x14ac:dyDescent="0.25">
      <c r="A12" s="29" t="s">
        <v>104</v>
      </c>
      <c r="B12" s="30" t="s">
        <v>116</v>
      </c>
    </row>
    <row r="13" spans="1:2" ht="63" x14ac:dyDescent="0.25">
      <c r="A13" s="31" t="s">
        <v>35</v>
      </c>
      <c r="B13" s="30" t="s">
        <v>56</v>
      </c>
    </row>
    <row r="14" spans="1:2" ht="31.5" x14ac:dyDescent="0.25">
      <c r="A14" s="29" t="s">
        <v>105</v>
      </c>
      <c r="B14" s="30" t="s">
        <v>117</v>
      </c>
    </row>
    <row r="15" spans="1:2" ht="47.25" x14ac:dyDescent="0.25">
      <c r="A15" s="29" t="s">
        <v>106</v>
      </c>
      <c r="B15" s="30" t="s">
        <v>118</v>
      </c>
    </row>
    <row r="16" spans="1:2" ht="31.5" x14ac:dyDescent="0.25">
      <c r="A16" s="29" t="s">
        <v>36</v>
      </c>
      <c r="B16" s="30" t="s">
        <v>57</v>
      </c>
    </row>
    <row r="17" spans="1:2" ht="31.5" x14ac:dyDescent="0.25">
      <c r="A17" s="29" t="s">
        <v>107</v>
      </c>
      <c r="B17" s="30" t="s">
        <v>119</v>
      </c>
    </row>
    <row r="18" spans="1:2" ht="47.25" x14ac:dyDescent="0.25">
      <c r="A18" s="29" t="s">
        <v>108</v>
      </c>
      <c r="B18" s="30" t="s">
        <v>120</v>
      </c>
    </row>
    <row r="19" spans="1:2" ht="31.5" x14ac:dyDescent="0.25">
      <c r="A19" s="29" t="s">
        <v>37</v>
      </c>
      <c r="B19" s="30" t="s">
        <v>38</v>
      </c>
    </row>
    <row r="20" spans="1:2" x14ac:dyDescent="0.25">
      <c r="A20" s="29" t="s">
        <v>50</v>
      </c>
      <c r="B20" s="30" t="s">
        <v>58</v>
      </c>
    </row>
    <row r="21" spans="1:2" ht="31.5" x14ac:dyDescent="0.25">
      <c r="A21" s="29" t="s">
        <v>15</v>
      </c>
      <c r="B21" s="30" t="s">
        <v>59</v>
      </c>
    </row>
    <row r="22" spans="1:2" x14ac:dyDescent="0.25">
      <c r="A22" s="29" t="s">
        <v>109</v>
      </c>
      <c r="B22" s="30" t="s">
        <v>121</v>
      </c>
    </row>
    <row r="23" spans="1:2" ht="31.5" x14ac:dyDescent="0.25">
      <c r="A23" s="29" t="s">
        <v>16</v>
      </c>
      <c r="B23" s="30" t="s">
        <v>60</v>
      </c>
    </row>
    <row r="24" spans="1:2" ht="31.5" x14ac:dyDescent="0.25">
      <c r="A24" s="29" t="s">
        <v>17</v>
      </c>
      <c r="B24" s="30" t="s">
        <v>61</v>
      </c>
    </row>
    <row r="25" spans="1:2" ht="31.5" x14ac:dyDescent="0.25">
      <c r="A25" s="29" t="s">
        <v>18</v>
      </c>
      <c r="B25" s="30" t="s">
        <v>62</v>
      </c>
    </row>
    <row r="26" spans="1:2" ht="31.5" x14ac:dyDescent="0.25">
      <c r="A26" s="29" t="s">
        <v>5</v>
      </c>
      <c r="B26" s="30" t="s">
        <v>63</v>
      </c>
    </row>
    <row r="27" spans="1:2" x14ac:dyDescent="0.25">
      <c r="A27" s="29" t="s">
        <v>28</v>
      </c>
      <c r="B27" s="30" t="s">
        <v>29</v>
      </c>
    </row>
    <row r="28" spans="1:2" x14ac:dyDescent="0.25">
      <c r="A28" s="29" t="s">
        <v>30</v>
      </c>
      <c r="B28" s="30" t="s">
        <v>31</v>
      </c>
    </row>
    <row r="29" spans="1:2" x14ac:dyDescent="0.25">
      <c r="A29" s="29" t="s">
        <v>32</v>
      </c>
      <c r="B29" s="30" t="s">
        <v>64</v>
      </c>
    </row>
    <row r="30" spans="1:2" x14ac:dyDescent="0.25">
      <c r="A30" s="29" t="s">
        <v>39</v>
      </c>
      <c r="B30" s="30" t="s">
        <v>65</v>
      </c>
    </row>
    <row r="31" spans="1:2" x14ac:dyDescent="0.25">
      <c r="A31" s="29" t="s">
        <v>26</v>
      </c>
      <c r="B31" s="30" t="s">
        <v>27</v>
      </c>
    </row>
    <row r="32" spans="1:2" ht="31.5" x14ac:dyDescent="0.25">
      <c r="A32" s="29" t="s">
        <v>41</v>
      </c>
      <c r="B32" s="30" t="s">
        <v>66</v>
      </c>
    </row>
    <row r="33" spans="1:2" ht="31.5" x14ac:dyDescent="0.25">
      <c r="A33" s="29" t="s">
        <v>51</v>
      </c>
      <c r="B33" s="30" t="s">
        <v>67</v>
      </c>
    </row>
    <row r="34" spans="1:2" ht="47.25" x14ac:dyDescent="0.25">
      <c r="A34" s="29" t="s">
        <v>52</v>
      </c>
      <c r="B34" s="30" t="s">
        <v>68</v>
      </c>
    </row>
    <row r="35" spans="1:2" ht="31.5" x14ac:dyDescent="0.25">
      <c r="A35" s="29" t="s">
        <v>43</v>
      </c>
      <c r="B35" s="30" t="s">
        <v>69</v>
      </c>
    </row>
    <row r="36" spans="1:2" ht="31.5" x14ac:dyDescent="0.25">
      <c r="A36" s="29" t="s">
        <v>110</v>
      </c>
      <c r="B36" s="30" t="s">
        <v>70</v>
      </c>
    </row>
    <row r="37" spans="1:2" ht="31.5" x14ac:dyDescent="0.25">
      <c r="A37" s="29" t="s">
        <v>79</v>
      </c>
      <c r="B37" s="32" t="s">
        <v>42</v>
      </c>
    </row>
    <row r="38" spans="1:2" x14ac:dyDescent="0.25">
      <c r="A38" s="33" t="s">
        <v>33</v>
      </c>
      <c r="B38" s="34" t="s">
        <v>71</v>
      </c>
    </row>
    <row r="39" spans="1:2" x14ac:dyDescent="0.25">
      <c r="A39" s="33" t="s">
        <v>13</v>
      </c>
      <c r="B39" s="34" t="s">
        <v>72</v>
      </c>
    </row>
    <row r="40" spans="1:2" x14ac:dyDescent="0.25">
      <c r="A40" s="33" t="s">
        <v>14</v>
      </c>
      <c r="B40" s="34" t="s">
        <v>73</v>
      </c>
    </row>
    <row r="41" spans="1:2" ht="37.5" customHeight="1" x14ac:dyDescent="0.25">
      <c r="A41" s="33" t="s">
        <v>34</v>
      </c>
      <c r="B41" s="35" t="s">
        <v>74</v>
      </c>
    </row>
    <row r="42" spans="1:2" ht="31.5" x14ac:dyDescent="0.25">
      <c r="A42" s="29" t="s">
        <v>80</v>
      </c>
      <c r="B42" s="30" t="s">
        <v>90</v>
      </c>
    </row>
    <row r="43" spans="1:2" x14ac:dyDescent="0.25">
      <c r="A43" s="29" t="s">
        <v>53</v>
      </c>
      <c r="B43" s="30" t="s">
        <v>75</v>
      </c>
    </row>
    <row r="44" spans="1:2" x14ac:dyDescent="0.25">
      <c r="A44" s="29" t="s">
        <v>13</v>
      </c>
      <c r="B44" s="30" t="s">
        <v>72</v>
      </c>
    </row>
    <row r="45" spans="1:2" ht="31.5" x14ac:dyDescent="0.25">
      <c r="A45" s="29" t="s">
        <v>34</v>
      </c>
      <c r="B45" s="30" t="s">
        <v>76</v>
      </c>
    </row>
    <row r="46" spans="1:2" ht="31.5" x14ac:dyDescent="0.25">
      <c r="A46" s="29" t="s">
        <v>89</v>
      </c>
      <c r="B46" s="30" t="s">
        <v>98</v>
      </c>
    </row>
    <row r="47" spans="1:2" ht="31.5" x14ac:dyDescent="0.25">
      <c r="A47" s="29" t="s">
        <v>91</v>
      </c>
      <c r="B47" s="30" t="s">
        <v>92</v>
      </c>
    </row>
    <row r="48" spans="1:2" x14ac:dyDescent="0.25">
      <c r="A48" s="29" t="s">
        <v>93</v>
      </c>
      <c r="B48" s="30" t="s">
        <v>94</v>
      </c>
    </row>
    <row r="49" spans="1:2" x14ac:dyDescent="0.25">
      <c r="A49" s="29" t="s">
        <v>95</v>
      </c>
      <c r="B49" s="30" t="s">
        <v>96</v>
      </c>
    </row>
    <row r="50" spans="1:2" ht="31.5" x14ac:dyDescent="0.25">
      <c r="A50" s="29" t="s">
        <v>111</v>
      </c>
      <c r="B50" s="30" t="s">
        <v>122</v>
      </c>
    </row>
    <row r="51" spans="1:2" ht="63" x14ac:dyDescent="0.25">
      <c r="A51" s="29" t="s">
        <v>112</v>
      </c>
      <c r="B51" s="30" t="s">
        <v>123</v>
      </c>
    </row>
    <row r="52" spans="1:2" x14ac:dyDescent="0.25">
      <c r="A52" s="36" t="s">
        <v>97</v>
      </c>
      <c r="B52" s="37" t="s">
        <v>99</v>
      </c>
    </row>
    <row r="53" spans="1:2" x14ac:dyDescent="0.25">
      <c r="A53" s="41" t="s">
        <v>136</v>
      </c>
      <c r="B53" s="25"/>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6"/>
  <sheetViews>
    <sheetView zoomScaleNormal="100" workbookViewId="0">
      <pane ySplit="6" topLeftCell="A7" activePane="bottomLeft" state="frozen"/>
      <selection activeCell="B6" sqref="B6"/>
      <selection pane="bottomLeft"/>
    </sheetView>
  </sheetViews>
  <sheetFormatPr defaultColWidth="9.42578125" defaultRowHeight="15.75" x14ac:dyDescent="0.25"/>
  <cols>
    <col min="1" max="1" width="21.5703125" style="9" customWidth="1"/>
    <col min="2" max="2" width="15.5703125" style="15" customWidth="1"/>
    <col min="3" max="3" width="18.42578125" style="15" customWidth="1"/>
    <col min="4" max="4" width="15.42578125" style="15" customWidth="1"/>
    <col min="5" max="6" width="13.5703125" style="15" customWidth="1"/>
    <col min="7" max="7" width="12.5703125" style="21" customWidth="1"/>
    <col min="8" max="8" width="14.42578125" style="21" customWidth="1"/>
    <col min="9" max="9" width="13.42578125" style="15" customWidth="1"/>
    <col min="10" max="10" width="12.42578125" style="15" customWidth="1"/>
    <col min="11" max="11" width="14" style="15" customWidth="1"/>
    <col min="12" max="12" width="13.42578125" style="15" customWidth="1"/>
    <col min="13" max="13" width="12.42578125" style="15" customWidth="1"/>
    <col min="14" max="14" width="14" style="15" bestFit="1" customWidth="1"/>
    <col min="15" max="15" width="15.42578125" style="9" customWidth="1"/>
    <col min="16" max="16" width="18.42578125" style="9" customWidth="1"/>
    <col min="17" max="16384" width="9.42578125" style="9"/>
  </cols>
  <sheetData>
    <row r="1" spans="1:16" s="1" customFormat="1" ht="24" customHeight="1" thickBot="1" x14ac:dyDescent="0.35">
      <c r="A1" s="40" t="s">
        <v>48</v>
      </c>
      <c r="B1" s="20"/>
      <c r="C1" s="20"/>
      <c r="D1" s="20"/>
      <c r="E1" s="20"/>
      <c r="F1" s="20"/>
      <c r="G1" s="20"/>
      <c r="H1" s="20"/>
      <c r="I1" s="20"/>
      <c r="J1" s="20"/>
      <c r="K1" s="20"/>
      <c r="L1" s="20"/>
      <c r="M1" s="20"/>
      <c r="N1" s="20"/>
    </row>
    <row r="2" spans="1:16" s="1" customFormat="1" ht="16.5" thickTop="1" x14ac:dyDescent="0.25">
      <c r="A2" s="2"/>
      <c r="B2" s="20"/>
      <c r="C2" s="20"/>
      <c r="D2" s="20"/>
      <c r="E2" s="20"/>
      <c r="F2" s="20"/>
      <c r="G2" s="20"/>
      <c r="H2" s="20"/>
      <c r="I2" s="20"/>
      <c r="J2" s="20"/>
      <c r="K2" s="20"/>
      <c r="L2" s="20"/>
      <c r="M2" s="20"/>
      <c r="N2" s="20"/>
    </row>
    <row r="3" spans="1:16" s="1" customFormat="1" ht="13.5" customHeight="1" x14ac:dyDescent="0.25">
      <c r="A3" s="1" t="s">
        <v>44</v>
      </c>
      <c r="B3" s="26"/>
      <c r="C3" s="20"/>
      <c r="D3" s="20"/>
      <c r="E3" s="20"/>
      <c r="F3" s="20"/>
      <c r="G3" s="20"/>
      <c r="H3" s="20"/>
      <c r="I3" s="20"/>
      <c r="J3" s="20"/>
      <c r="K3" s="20"/>
      <c r="L3" s="20"/>
      <c r="M3" s="20"/>
      <c r="N3" s="20"/>
    </row>
    <row r="4" spans="1:16" s="1" customFormat="1" x14ac:dyDescent="0.25">
      <c r="A4" s="5" t="s">
        <v>137</v>
      </c>
      <c r="B4" s="27"/>
      <c r="C4" s="20"/>
      <c r="D4" s="20"/>
      <c r="E4" s="28"/>
      <c r="F4" s="20"/>
      <c r="G4" s="20"/>
      <c r="H4" s="20"/>
      <c r="I4" s="20"/>
      <c r="J4" s="20"/>
      <c r="K4" s="20"/>
      <c r="L4" s="20"/>
      <c r="M4" s="20"/>
      <c r="N4" s="20"/>
    </row>
    <row r="5" spans="1:16" s="1" customFormat="1" x14ac:dyDescent="0.25">
      <c r="B5" s="27"/>
      <c r="C5" s="20"/>
      <c r="D5" s="20"/>
      <c r="E5" s="28"/>
      <c r="F5" s="20"/>
      <c r="G5" s="20"/>
      <c r="H5" s="20"/>
      <c r="I5" s="20"/>
      <c r="J5" s="20"/>
      <c r="K5" s="20"/>
      <c r="L5" s="20"/>
      <c r="M5" s="20"/>
      <c r="N5" s="20"/>
    </row>
    <row r="6" spans="1:16" s="17" customFormat="1" ht="47.85" customHeight="1" x14ac:dyDescent="0.25">
      <c r="A6" s="42" t="s">
        <v>7</v>
      </c>
      <c r="B6" s="43" t="s">
        <v>128</v>
      </c>
      <c r="C6" s="43" t="s">
        <v>129</v>
      </c>
      <c r="D6" s="44" t="s">
        <v>130</v>
      </c>
      <c r="E6" s="43" t="s">
        <v>124</v>
      </c>
      <c r="F6" s="43" t="s">
        <v>131</v>
      </c>
      <c r="G6" s="43" t="s">
        <v>132</v>
      </c>
      <c r="H6" s="43" t="s">
        <v>125</v>
      </c>
      <c r="I6" s="43" t="s">
        <v>133</v>
      </c>
      <c r="J6" s="44" t="s">
        <v>126</v>
      </c>
      <c r="K6" s="43" t="s">
        <v>127</v>
      </c>
      <c r="L6" s="43" t="s">
        <v>134</v>
      </c>
      <c r="M6" s="43" t="s">
        <v>135</v>
      </c>
      <c r="N6" s="44" t="s">
        <v>49</v>
      </c>
      <c r="O6" s="43" t="s">
        <v>9</v>
      </c>
      <c r="P6" s="45" t="s">
        <v>8</v>
      </c>
    </row>
    <row r="7" spans="1:16" x14ac:dyDescent="0.25">
      <c r="A7" s="46">
        <v>43897</v>
      </c>
      <c r="B7" s="47">
        <v>25806</v>
      </c>
      <c r="C7" s="47">
        <v>18071</v>
      </c>
      <c r="D7" s="47">
        <v>43877</v>
      </c>
      <c r="E7" s="47">
        <v>0</v>
      </c>
      <c r="F7" s="47">
        <v>0</v>
      </c>
      <c r="G7" s="47">
        <v>0</v>
      </c>
      <c r="H7" s="47">
        <v>0</v>
      </c>
      <c r="I7" s="48">
        <v>0</v>
      </c>
      <c r="J7" s="48">
        <v>0</v>
      </c>
      <c r="K7" s="48">
        <v>0</v>
      </c>
      <c r="L7" s="48">
        <v>0</v>
      </c>
      <c r="M7" s="48">
        <v>0</v>
      </c>
      <c r="N7" s="48">
        <v>43877</v>
      </c>
      <c r="O7" s="667" t="s">
        <v>47</v>
      </c>
      <c r="P7" s="406" t="s">
        <v>47</v>
      </c>
    </row>
    <row r="8" spans="1:16" x14ac:dyDescent="0.25">
      <c r="A8" s="46">
        <v>43904</v>
      </c>
      <c r="B8" s="47">
        <v>36918</v>
      </c>
      <c r="C8" s="47">
        <v>21290</v>
      </c>
      <c r="D8" s="47">
        <v>58208</v>
      </c>
      <c r="E8" s="47">
        <v>0</v>
      </c>
      <c r="F8" s="47">
        <v>0</v>
      </c>
      <c r="G8" s="47">
        <v>0</v>
      </c>
      <c r="H8" s="47">
        <v>0</v>
      </c>
      <c r="I8" s="48">
        <v>0</v>
      </c>
      <c r="J8" s="48">
        <v>0</v>
      </c>
      <c r="K8" s="48">
        <v>0</v>
      </c>
      <c r="L8" s="48">
        <v>0</v>
      </c>
      <c r="M8" s="48">
        <v>0</v>
      </c>
      <c r="N8" s="48">
        <v>58208</v>
      </c>
      <c r="O8" s="49">
        <f>N8-N7</f>
        <v>14331</v>
      </c>
      <c r="P8" s="50">
        <f t="shared" ref="P8:P70" si="0">(N8/N7)-1</f>
        <v>0.32661759008136371</v>
      </c>
    </row>
    <row r="9" spans="1:16" x14ac:dyDescent="0.25">
      <c r="A9" s="46">
        <v>43911</v>
      </c>
      <c r="B9" s="47">
        <v>142667</v>
      </c>
      <c r="C9" s="47">
        <v>44142</v>
      </c>
      <c r="D9" s="47">
        <v>186809</v>
      </c>
      <c r="E9" s="47">
        <v>0</v>
      </c>
      <c r="F9" s="47">
        <v>0</v>
      </c>
      <c r="G9" s="47">
        <v>0</v>
      </c>
      <c r="H9" s="47">
        <v>0</v>
      </c>
      <c r="I9" s="48">
        <v>0</v>
      </c>
      <c r="J9" s="48">
        <v>0</v>
      </c>
      <c r="K9" s="48">
        <v>0</v>
      </c>
      <c r="L9" s="48">
        <v>0</v>
      </c>
      <c r="M9" s="48">
        <v>0</v>
      </c>
      <c r="N9" s="48">
        <v>186809</v>
      </c>
      <c r="O9" s="48">
        <f t="shared" ref="O9:O38" si="1">N9-N8</f>
        <v>128601</v>
      </c>
      <c r="P9" s="50">
        <f t="shared" si="0"/>
        <v>2.209335486531061</v>
      </c>
    </row>
    <row r="10" spans="1:16" x14ac:dyDescent="0.25">
      <c r="A10" s="46">
        <v>43918</v>
      </c>
      <c r="B10" s="47">
        <v>1026316</v>
      </c>
      <c r="C10" s="47">
        <v>38510</v>
      </c>
      <c r="D10" s="47">
        <v>1064826</v>
      </c>
      <c r="E10" s="47">
        <v>0</v>
      </c>
      <c r="F10" s="47">
        <v>0</v>
      </c>
      <c r="G10" s="47">
        <v>0</v>
      </c>
      <c r="H10" s="47">
        <v>0</v>
      </c>
      <c r="I10" s="48">
        <v>0</v>
      </c>
      <c r="J10" s="48">
        <v>0</v>
      </c>
      <c r="K10" s="48">
        <v>0</v>
      </c>
      <c r="L10" s="48">
        <v>0</v>
      </c>
      <c r="M10" s="48">
        <v>0</v>
      </c>
      <c r="N10" s="48">
        <v>1064826</v>
      </c>
      <c r="O10" s="48">
        <f t="shared" si="1"/>
        <v>878017</v>
      </c>
      <c r="P10" s="50">
        <f t="shared" si="0"/>
        <v>4.7000786899988762</v>
      </c>
    </row>
    <row r="11" spans="1:16" x14ac:dyDescent="0.25">
      <c r="A11" s="46">
        <v>43925</v>
      </c>
      <c r="B11" s="47">
        <v>889588</v>
      </c>
      <c r="C11" s="47">
        <v>35862</v>
      </c>
      <c r="D11" s="47">
        <v>925450</v>
      </c>
      <c r="E11" s="47">
        <v>0</v>
      </c>
      <c r="F11" s="47">
        <v>0</v>
      </c>
      <c r="G11" s="47">
        <v>0</v>
      </c>
      <c r="H11" s="47">
        <v>0</v>
      </c>
      <c r="I11" s="48">
        <v>0</v>
      </c>
      <c r="J11" s="48">
        <v>0</v>
      </c>
      <c r="K11" s="48">
        <v>0</v>
      </c>
      <c r="L11" s="48">
        <v>0</v>
      </c>
      <c r="M11" s="48">
        <v>0</v>
      </c>
      <c r="N11" s="48">
        <v>925450</v>
      </c>
      <c r="O11" s="48">
        <f t="shared" si="1"/>
        <v>-139376</v>
      </c>
      <c r="P11" s="50">
        <f t="shared" si="0"/>
        <v>-0.13089086855505028</v>
      </c>
    </row>
    <row r="12" spans="1:16" x14ac:dyDescent="0.25">
      <c r="A12" s="46">
        <v>43932</v>
      </c>
      <c r="B12" s="47">
        <v>602377</v>
      </c>
      <c r="C12" s="47">
        <v>58589</v>
      </c>
      <c r="D12" s="47">
        <v>660966</v>
      </c>
      <c r="E12" s="47">
        <v>0</v>
      </c>
      <c r="F12" s="47">
        <v>0</v>
      </c>
      <c r="G12" s="47">
        <v>0</v>
      </c>
      <c r="H12" s="47">
        <v>0</v>
      </c>
      <c r="I12" s="48">
        <v>0</v>
      </c>
      <c r="J12" s="48">
        <v>0</v>
      </c>
      <c r="K12" s="48">
        <v>0</v>
      </c>
      <c r="L12" s="48">
        <v>0</v>
      </c>
      <c r="M12" s="48">
        <v>0</v>
      </c>
      <c r="N12" s="48">
        <v>660966</v>
      </c>
      <c r="O12" s="48">
        <f t="shared" si="1"/>
        <v>-264484</v>
      </c>
      <c r="P12" s="50">
        <f t="shared" si="0"/>
        <v>-0.28578961586255336</v>
      </c>
    </row>
    <row r="13" spans="1:16" x14ac:dyDescent="0.25">
      <c r="A13" s="46">
        <v>43939</v>
      </c>
      <c r="B13" s="47">
        <v>445567</v>
      </c>
      <c r="C13" s="47">
        <v>88001</v>
      </c>
      <c r="D13" s="47">
        <v>533568</v>
      </c>
      <c r="E13" s="47">
        <v>0</v>
      </c>
      <c r="F13" s="47">
        <v>0</v>
      </c>
      <c r="G13" s="47">
        <v>0</v>
      </c>
      <c r="H13" s="47">
        <v>0</v>
      </c>
      <c r="I13" s="48">
        <v>0</v>
      </c>
      <c r="J13" s="48">
        <v>0</v>
      </c>
      <c r="K13" s="48">
        <v>0</v>
      </c>
      <c r="L13" s="48">
        <v>0</v>
      </c>
      <c r="M13" s="48">
        <v>0</v>
      </c>
      <c r="N13" s="48">
        <v>533568</v>
      </c>
      <c r="O13" s="48">
        <f t="shared" si="1"/>
        <v>-127398</v>
      </c>
      <c r="P13" s="50">
        <f t="shared" si="0"/>
        <v>-0.19274516389647878</v>
      </c>
    </row>
    <row r="14" spans="1:16" x14ac:dyDescent="0.25">
      <c r="A14" s="46">
        <v>43946</v>
      </c>
      <c r="B14" s="47">
        <v>249593</v>
      </c>
      <c r="C14" s="47">
        <v>78449</v>
      </c>
      <c r="D14" s="47">
        <v>328042</v>
      </c>
      <c r="E14" s="47">
        <v>0</v>
      </c>
      <c r="F14" s="47">
        <v>0</v>
      </c>
      <c r="G14" s="47">
        <v>0</v>
      </c>
      <c r="H14" s="47">
        <v>0</v>
      </c>
      <c r="I14" s="48">
        <v>0</v>
      </c>
      <c r="J14" s="48">
        <v>0</v>
      </c>
      <c r="K14" s="48">
        <v>0</v>
      </c>
      <c r="L14" s="48">
        <v>0</v>
      </c>
      <c r="M14" s="48">
        <v>0</v>
      </c>
      <c r="N14" s="48">
        <v>328042</v>
      </c>
      <c r="O14" s="48">
        <f t="shared" si="1"/>
        <v>-205526</v>
      </c>
      <c r="P14" s="50">
        <f t="shared" si="0"/>
        <v>-0.38519176562312585</v>
      </c>
    </row>
    <row r="15" spans="1:16" x14ac:dyDescent="0.25">
      <c r="A15" s="46">
        <v>43953</v>
      </c>
      <c r="B15" s="47">
        <v>238173.8</v>
      </c>
      <c r="C15" s="47">
        <v>79890</v>
      </c>
      <c r="D15" s="47">
        <v>318063.8</v>
      </c>
      <c r="E15" s="47">
        <v>296326</v>
      </c>
      <c r="F15" s="47">
        <v>1412</v>
      </c>
      <c r="G15" s="47">
        <v>297738</v>
      </c>
      <c r="H15" s="47">
        <v>0</v>
      </c>
      <c r="I15" s="48">
        <v>0</v>
      </c>
      <c r="J15" s="48">
        <v>0</v>
      </c>
      <c r="K15" s="48">
        <v>0</v>
      </c>
      <c r="L15" s="48">
        <v>0</v>
      </c>
      <c r="M15" s="48">
        <v>0</v>
      </c>
      <c r="N15" s="48">
        <v>615801.80000000005</v>
      </c>
      <c r="O15" s="48">
        <f t="shared" si="1"/>
        <v>287759.80000000005</v>
      </c>
      <c r="P15" s="50">
        <f t="shared" si="0"/>
        <v>0.87720413849446133</v>
      </c>
    </row>
    <row r="16" spans="1:16" x14ac:dyDescent="0.25">
      <c r="A16" s="46">
        <v>43960</v>
      </c>
      <c r="B16" s="47">
        <v>162677.79999999999</v>
      </c>
      <c r="C16" s="47">
        <v>51350</v>
      </c>
      <c r="D16" s="47">
        <v>214027.8</v>
      </c>
      <c r="E16" s="47">
        <v>134534</v>
      </c>
      <c r="F16" s="47">
        <v>2125</v>
      </c>
      <c r="G16" s="47">
        <v>136659</v>
      </c>
      <c r="H16" s="47">
        <v>0</v>
      </c>
      <c r="I16" s="48">
        <v>0</v>
      </c>
      <c r="J16" s="48">
        <v>0</v>
      </c>
      <c r="K16" s="48">
        <v>0</v>
      </c>
      <c r="L16" s="48">
        <v>0</v>
      </c>
      <c r="M16" s="48">
        <v>0</v>
      </c>
      <c r="N16" s="48">
        <v>350686.8</v>
      </c>
      <c r="O16" s="48">
        <f t="shared" si="1"/>
        <v>-265115.00000000006</v>
      </c>
      <c r="P16" s="50">
        <f t="shared" si="0"/>
        <v>-0.43052001471902168</v>
      </c>
    </row>
    <row r="17" spans="1:16" x14ac:dyDescent="0.25">
      <c r="A17" s="46">
        <v>43967</v>
      </c>
      <c r="B17" s="47">
        <v>186596</v>
      </c>
      <c r="C17" s="47">
        <v>59519</v>
      </c>
      <c r="D17" s="47">
        <v>246115</v>
      </c>
      <c r="E17" s="47">
        <v>108613</v>
      </c>
      <c r="F17" s="47">
        <v>4178</v>
      </c>
      <c r="G17" s="47">
        <v>112791</v>
      </c>
      <c r="H17" s="47">
        <v>0</v>
      </c>
      <c r="I17" s="48">
        <v>0</v>
      </c>
      <c r="J17" s="48">
        <v>0</v>
      </c>
      <c r="K17" s="48">
        <v>0</v>
      </c>
      <c r="L17" s="48">
        <v>0</v>
      </c>
      <c r="M17" s="48">
        <v>0</v>
      </c>
      <c r="N17" s="48">
        <v>358906</v>
      </c>
      <c r="O17" s="48">
        <f t="shared" si="1"/>
        <v>8219.2000000000116</v>
      </c>
      <c r="P17" s="50">
        <f t="shared" si="0"/>
        <v>2.343743762240269E-2</v>
      </c>
    </row>
    <row r="18" spans="1:16" x14ac:dyDescent="0.25">
      <c r="A18" s="46">
        <v>43974</v>
      </c>
      <c r="B18" s="47">
        <v>137086</v>
      </c>
      <c r="C18" s="47">
        <v>75257</v>
      </c>
      <c r="D18" s="47">
        <v>212343</v>
      </c>
      <c r="E18" s="47">
        <v>87746</v>
      </c>
      <c r="F18" s="47">
        <v>4622</v>
      </c>
      <c r="G18" s="47">
        <v>92368</v>
      </c>
      <c r="H18" s="47">
        <v>0</v>
      </c>
      <c r="I18" s="48">
        <v>0</v>
      </c>
      <c r="J18" s="48">
        <v>0</v>
      </c>
      <c r="K18" s="48">
        <v>0</v>
      </c>
      <c r="L18" s="48">
        <v>0</v>
      </c>
      <c r="M18" s="48">
        <v>0</v>
      </c>
      <c r="N18" s="48">
        <v>304711</v>
      </c>
      <c r="O18" s="48">
        <f t="shared" si="1"/>
        <v>-54195</v>
      </c>
      <c r="P18" s="50">
        <f t="shared" si="0"/>
        <v>-0.15100054053150402</v>
      </c>
    </row>
    <row r="19" spans="1:16" x14ac:dyDescent="0.25">
      <c r="A19" s="46">
        <v>43981</v>
      </c>
      <c r="B19" s="47">
        <v>122091</v>
      </c>
      <c r="C19" s="47">
        <v>108518</v>
      </c>
      <c r="D19" s="47">
        <v>230609</v>
      </c>
      <c r="E19" s="47">
        <v>67359</v>
      </c>
      <c r="F19" s="47">
        <v>5426</v>
      </c>
      <c r="G19" s="47">
        <v>72785</v>
      </c>
      <c r="H19" s="47">
        <v>191359</v>
      </c>
      <c r="I19" s="48">
        <v>1180</v>
      </c>
      <c r="J19" s="48">
        <v>192539</v>
      </c>
      <c r="K19" s="48">
        <v>0</v>
      </c>
      <c r="L19" s="48">
        <v>0</v>
      </c>
      <c r="M19" s="48">
        <v>0</v>
      </c>
      <c r="N19" s="48">
        <v>495933</v>
      </c>
      <c r="O19" s="48">
        <f t="shared" si="1"/>
        <v>191222</v>
      </c>
      <c r="P19" s="50">
        <f t="shared" si="0"/>
        <v>0.62755200829638569</v>
      </c>
    </row>
    <row r="20" spans="1:16" x14ac:dyDescent="0.25">
      <c r="A20" s="46">
        <v>43988</v>
      </c>
      <c r="B20" s="47">
        <v>136766</v>
      </c>
      <c r="C20" s="47">
        <v>121294</v>
      </c>
      <c r="D20" s="47">
        <v>258060</v>
      </c>
      <c r="E20" s="47">
        <v>65361</v>
      </c>
      <c r="F20" s="47">
        <v>5868</v>
      </c>
      <c r="G20" s="47">
        <v>71229</v>
      </c>
      <c r="H20" s="47">
        <v>21364</v>
      </c>
      <c r="I20" s="48">
        <v>6425</v>
      </c>
      <c r="J20" s="48">
        <v>27789</v>
      </c>
      <c r="K20" s="48">
        <v>0</v>
      </c>
      <c r="L20" s="48">
        <v>0</v>
      </c>
      <c r="M20" s="48">
        <v>0</v>
      </c>
      <c r="N20" s="48">
        <v>357078</v>
      </c>
      <c r="O20" s="48">
        <f t="shared" si="1"/>
        <v>-138855</v>
      </c>
      <c r="P20" s="50">
        <f t="shared" si="0"/>
        <v>-0.2799874176552074</v>
      </c>
    </row>
    <row r="21" spans="1:16" x14ac:dyDescent="0.25">
      <c r="A21" s="46">
        <v>43995</v>
      </c>
      <c r="B21" s="47">
        <v>105869</v>
      </c>
      <c r="C21" s="47">
        <v>137475</v>
      </c>
      <c r="D21" s="47">
        <v>243344</v>
      </c>
      <c r="E21" s="47">
        <v>63188</v>
      </c>
      <c r="F21" s="47">
        <v>6259</v>
      </c>
      <c r="G21" s="47">
        <v>69447</v>
      </c>
      <c r="H21" s="47">
        <v>15835</v>
      </c>
      <c r="I21" s="48">
        <v>6000</v>
      </c>
      <c r="J21" s="48">
        <v>21835</v>
      </c>
      <c r="K21" s="48">
        <v>0</v>
      </c>
      <c r="L21" s="48">
        <v>0</v>
      </c>
      <c r="M21" s="48">
        <v>0</v>
      </c>
      <c r="N21" s="48">
        <v>334626</v>
      </c>
      <c r="O21" s="48">
        <f t="shared" si="1"/>
        <v>-22452</v>
      </c>
      <c r="P21" s="50">
        <f t="shared" si="0"/>
        <v>-6.287701846655358E-2</v>
      </c>
    </row>
    <row r="22" spans="1:16" x14ac:dyDescent="0.25">
      <c r="A22" s="46">
        <v>44002</v>
      </c>
      <c r="B22" s="47">
        <v>146708</v>
      </c>
      <c r="C22" s="47">
        <v>140646</v>
      </c>
      <c r="D22" s="47">
        <v>287354</v>
      </c>
      <c r="E22" s="47">
        <v>79793</v>
      </c>
      <c r="F22" s="47">
        <v>6337</v>
      </c>
      <c r="G22" s="47">
        <v>86130</v>
      </c>
      <c r="H22" s="47">
        <v>24134</v>
      </c>
      <c r="I22" s="48">
        <v>5656</v>
      </c>
      <c r="J22" s="48">
        <v>29790</v>
      </c>
      <c r="K22" s="48">
        <v>0</v>
      </c>
      <c r="L22" s="48">
        <v>0</v>
      </c>
      <c r="M22" s="48">
        <v>0</v>
      </c>
      <c r="N22" s="48">
        <v>403274</v>
      </c>
      <c r="O22" s="48">
        <f t="shared" si="1"/>
        <v>68648</v>
      </c>
      <c r="P22" s="50">
        <f t="shared" si="0"/>
        <v>0.20514843437150732</v>
      </c>
    </row>
    <row r="23" spans="1:16" x14ac:dyDescent="0.25">
      <c r="A23" s="46">
        <v>44009</v>
      </c>
      <c r="B23" s="47">
        <v>125565.9</v>
      </c>
      <c r="C23" s="47">
        <v>153775</v>
      </c>
      <c r="D23" s="47">
        <v>279340.90000000002</v>
      </c>
      <c r="E23" s="47">
        <v>94068</v>
      </c>
      <c r="F23" s="47">
        <v>7592</v>
      </c>
      <c r="G23" s="47">
        <v>101660</v>
      </c>
      <c r="H23" s="47">
        <v>28363</v>
      </c>
      <c r="I23" s="48">
        <v>4851</v>
      </c>
      <c r="J23" s="48">
        <v>33214</v>
      </c>
      <c r="K23" s="48">
        <v>0</v>
      </c>
      <c r="L23" s="48">
        <v>0</v>
      </c>
      <c r="M23" s="48">
        <v>0</v>
      </c>
      <c r="N23" s="48">
        <v>414214.9</v>
      </c>
      <c r="O23" s="48">
        <f t="shared" si="1"/>
        <v>10940.900000000023</v>
      </c>
      <c r="P23" s="50">
        <f t="shared" si="0"/>
        <v>2.7130189399763083E-2</v>
      </c>
    </row>
    <row r="24" spans="1:16" x14ac:dyDescent="0.25">
      <c r="A24" s="46">
        <v>44016</v>
      </c>
      <c r="B24" s="47">
        <v>121612</v>
      </c>
      <c r="C24" s="47">
        <v>145511</v>
      </c>
      <c r="D24" s="47">
        <v>267123</v>
      </c>
      <c r="E24" s="47">
        <v>93473</v>
      </c>
      <c r="F24" s="47">
        <v>7115</v>
      </c>
      <c r="G24" s="47">
        <v>100588</v>
      </c>
      <c r="H24" s="47">
        <v>29352</v>
      </c>
      <c r="I24" s="48">
        <v>4103</v>
      </c>
      <c r="J24" s="48">
        <v>33455</v>
      </c>
      <c r="K24" s="48">
        <v>21745</v>
      </c>
      <c r="L24" s="48">
        <v>0</v>
      </c>
      <c r="M24" s="48">
        <v>21745</v>
      </c>
      <c r="N24" s="48">
        <v>422911</v>
      </c>
      <c r="O24" s="48">
        <f t="shared" si="1"/>
        <v>8696.0999999999767</v>
      </c>
      <c r="P24" s="50">
        <f t="shared" si="0"/>
        <v>2.099417476290677E-2</v>
      </c>
    </row>
    <row r="25" spans="1:16" x14ac:dyDescent="0.25">
      <c r="A25" s="46">
        <v>44023</v>
      </c>
      <c r="B25" s="47">
        <v>129318.05</v>
      </c>
      <c r="C25" s="47">
        <v>158414</v>
      </c>
      <c r="D25" s="47">
        <v>287732.05</v>
      </c>
      <c r="E25" s="47">
        <v>118011</v>
      </c>
      <c r="F25" s="47">
        <v>8769</v>
      </c>
      <c r="G25" s="47">
        <v>126780</v>
      </c>
      <c r="H25" s="47">
        <v>32726</v>
      </c>
      <c r="I25" s="48">
        <v>4387</v>
      </c>
      <c r="J25" s="48">
        <v>37113</v>
      </c>
      <c r="K25" s="48">
        <v>9393</v>
      </c>
      <c r="L25" s="48">
        <v>2</v>
      </c>
      <c r="M25" s="48">
        <v>9395</v>
      </c>
      <c r="N25" s="48">
        <v>461020.05</v>
      </c>
      <c r="O25" s="48">
        <f t="shared" si="1"/>
        <v>38109.049999999988</v>
      </c>
      <c r="P25" s="50">
        <f t="shared" si="0"/>
        <v>9.0111276367840887E-2</v>
      </c>
    </row>
    <row r="26" spans="1:16" x14ac:dyDescent="0.25">
      <c r="A26" s="46">
        <v>44030</v>
      </c>
      <c r="B26" s="47">
        <v>128064.15</v>
      </c>
      <c r="C26" s="47">
        <v>164609</v>
      </c>
      <c r="D26" s="47">
        <v>292673.15000000002</v>
      </c>
      <c r="E26" s="47">
        <v>154319</v>
      </c>
      <c r="F26" s="47">
        <v>9206</v>
      </c>
      <c r="G26" s="47">
        <v>163525</v>
      </c>
      <c r="H26" s="47">
        <v>37714</v>
      </c>
      <c r="I26" s="48">
        <v>4324</v>
      </c>
      <c r="J26" s="48">
        <v>42038</v>
      </c>
      <c r="K26" s="48">
        <v>5574</v>
      </c>
      <c r="L26" s="48">
        <v>65</v>
      </c>
      <c r="M26" s="48">
        <v>5639</v>
      </c>
      <c r="N26" s="48">
        <v>503875.15</v>
      </c>
      <c r="O26" s="48">
        <f t="shared" si="1"/>
        <v>42855.100000000035</v>
      </c>
      <c r="P26" s="50">
        <f t="shared" si="0"/>
        <v>9.2957128437255676E-2</v>
      </c>
    </row>
    <row r="27" spans="1:16" x14ac:dyDescent="0.25">
      <c r="A27" s="46">
        <v>44037</v>
      </c>
      <c r="B27" s="47">
        <v>113126.45</v>
      </c>
      <c r="C27" s="47">
        <v>135881</v>
      </c>
      <c r="D27" s="47">
        <v>249007.45</v>
      </c>
      <c r="E27" s="47">
        <v>216654</v>
      </c>
      <c r="F27" s="47">
        <v>8025</v>
      </c>
      <c r="G27" s="47">
        <v>224679</v>
      </c>
      <c r="H27" s="47">
        <v>41212</v>
      </c>
      <c r="I27" s="48">
        <v>4115</v>
      </c>
      <c r="J27" s="48">
        <v>45327</v>
      </c>
      <c r="K27" s="48">
        <v>12035</v>
      </c>
      <c r="L27" s="48">
        <v>78</v>
      </c>
      <c r="M27" s="48">
        <v>12113</v>
      </c>
      <c r="N27" s="48">
        <v>531126.44999999995</v>
      </c>
      <c r="O27" s="48">
        <f t="shared" si="1"/>
        <v>27251.29999999993</v>
      </c>
      <c r="P27" s="50">
        <f t="shared" si="0"/>
        <v>5.4083437137155688E-2</v>
      </c>
    </row>
    <row r="28" spans="1:16" x14ac:dyDescent="0.25">
      <c r="A28" s="46">
        <v>44044</v>
      </c>
      <c r="B28" s="47">
        <v>102787.85</v>
      </c>
      <c r="C28" s="47">
        <v>125742</v>
      </c>
      <c r="D28" s="47">
        <v>228529.85</v>
      </c>
      <c r="E28" s="47">
        <v>196199</v>
      </c>
      <c r="F28" s="47">
        <v>7695</v>
      </c>
      <c r="G28" s="47">
        <v>203894</v>
      </c>
      <c r="H28" s="47">
        <v>46402</v>
      </c>
      <c r="I28" s="48">
        <v>4010</v>
      </c>
      <c r="J28" s="48">
        <v>50412</v>
      </c>
      <c r="K28" s="48">
        <v>5979</v>
      </c>
      <c r="L28" s="48">
        <v>192</v>
      </c>
      <c r="M28" s="48">
        <v>6171</v>
      </c>
      <c r="N28" s="48">
        <v>489006.85</v>
      </c>
      <c r="O28" s="48">
        <f t="shared" si="1"/>
        <v>-42119.599999999977</v>
      </c>
      <c r="P28" s="50">
        <f t="shared" si="0"/>
        <v>-7.9302395879549903E-2</v>
      </c>
    </row>
    <row r="29" spans="1:16" x14ac:dyDescent="0.25">
      <c r="A29" s="46">
        <v>44051</v>
      </c>
      <c r="B29" s="47">
        <v>93361.950000000012</v>
      </c>
      <c r="C29" s="47">
        <v>120120</v>
      </c>
      <c r="D29" s="47">
        <v>213481.95</v>
      </c>
      <c r="E29" s="47">
        <v>155560</v>
      </c>
      <c r="F29" s="47">
        <v>8245</v>
      </c>
      <c r="G29" s="47">
        <v>163805</v>
      </c>
      <c r="H29" s="47">
        <v>41720</v>
      </c>
      <c r="I29" s="48">
        <v>3983</v>
      </c>
      <c r="J29" s="48">
        <v>45703</v>
      </c>
      <c r="K29" s="48">
        <v>5151</v>
      </c>
      <c r="L29" s="48">
        <v>112</v>
      </c>
      <c r="M29" s="48">
        <v>5263</v>
      </c>
      <c r="N29" s="48">
        <v>428252.95</v>
      </c>
      <c r="O29" s="48">
        <f t="shared" si="1"/>
        <v>-60753.899999999965</v>
      </c>
      <c r="P29" s="50">
        <f t="shared" si="0"/>
        <v>-0.12423936392711055</v>
      </c>
    </row>
    <row r="30" spans="1:16" x14ac:dyDescent="0.25">
      <c r="A30" s="46">
        <v>44058</v>
      </c>
      <c r="B30" s="47">
        <v>84486.900000000009</v>
      </c>
      <c r="C30" s="47">
        <v>117153</v>
      </c>
      <c r="D30" s="47">
        <v>201639.90000000002</v>
      </c>
      <c r="E30" s="47">
        <v>165081</v>
      </c>
      <c r="F30" s="47">
        <v>8343</v>
      </c>
      <c r="G30" s="47">
        <v>173424</v>
      </c>
      <c r="H30" s="47">
        <v>47258</v>
      </c>
      <c r="I30" s="48">
        <v>4737</v>
      </c>
      <c r="J30" s="48">
        <v>51995</v>
      </c>
      <c r="K30" s="48">
        <v>6624</v>
      </c>
      <c r="L30" s="48">
        <v>247</v>
      </c>
      <c r="M30" s="48">
        <v>6871</v>
      </c>
      <c r="N30" s="48">
        <v>433929.9</v>
      </c>
      <c r="O30" s="48">
        <f t="shared" si="1"/>
        <v>5676.9500000000116</v>
      </c>
      <c r="P30" s="50">
        <f t="shared" si="0"/>
        <v>1.3256067471339117E-2</v>
      </c>
    </row>
    <row r="31" spans="1:16" x14ac:dyDescent="0.25">
      <c r="A31" s="46">
        <v>44065</v>
      </c>
      <c r="B31" s="47">
        <v>90224.6</v>
      </c>
      <c r="C31" s="47">
        <v>119291</v>
      </c>
      <c r="D31" s="47">
        <v>209515.6</v>
      </c>
      <c r="E31" s="47">
        <v>250182</v>
      </c>
      <c r="F31" s="47">
        <v>9553</v>
      </c>
      <c r="G31" s="47">
        <v>259735</v>
      </c>
      <c r="H31" s="47">
        <v>40128</v>
      </c>
      <c r="I31" s="48">
        <v>4865</v>
      </c>
      <c r="J31" s="48">
        <v>44993</v>
      </c>
      <c r="K31" s="48">
        <v>6638</v>
      </c>
      <c r="L31" s="48">
        <v>192</v>
      </c>
      <c r="M31" s="48">
        <v>6830</v>
      </c>
      <c r="N31" s="48">
        <v>521073.6</v>
      </c>
      <c r="O31" s="48">
        <f t="shared" si="1"/>
        <v>87143.699999999953</v>
      </c>
      <c r="P31" s="50">
        <f t="shared" si="0"/>
        <v>0.20082437278463638</v>
      </c>
    </row>
    <row r="32" spans="1:16" x14ac:dyDescent="0.25">
      <c r="A32" s="46">
        <v>44072</v>
      </c>
      <c r="B32" s="47">
        <v>129624.15000000001</v>
      </c>
      <c r="C32" s="47">
        <v>107250</v>
      </c>
      <c r="D32" s="47">
        <v>236874.15000000002</v>
      </c>
      <c r="E32" s="47">
        <v>396969</v>
      </c>
      <c r="F32" s="47">
        <v>8909</v>
      </c>
      <c r="G32" s="47">
        <v>405878</v>
      </c>
      <c r="H32" s="47">
        <v>42402</v>
      </c>
      <c r="I32" s="48">
        <v>4808</v>
      </c>
      <c r="J32" s="48">
        <v>47210</v>
      </c>
      <c r="K32" s="48">
        <v>6869</v>
      </c>
      <c r="L32" s="48">
        <v>302</v>
      </c>
      <c r="M32" s="48">
        <v>7171</v>
      </c>
      <c r="N32" s="48">
        <v>697133.15</v>
      </c>
      <c r="O32" s="48">
        <f t="shared" si="1"/>
        <v>176059.55000000005</v>
      </c>
      <c r="P32" s="50">
        <f t="shared" si="0"/>
        <v>0.33787846860788973</v>
      </c>
    </row>
    <row r="33" spans="1:16" x14ac:dyDescent="0.25">
      <c r="A33" s="46">
        <v>44079</v>
      </c>
      <c r="B33" s="47">
        <v>107744.86666666668</v>
      </c>
      <c r="C33" s="47">
        <v>129771</v>
      </c>
      <c r="D33" s="47">
        <v>237515.8666666667</v>
      </c>
      <c r="E33" s="47">
        <v>424319</v>
      </c>
      <c r="F33" s="47">
        <v>8701</v>
      </c>
      <c r="G33" s="47">
        <v>433020</v>
      </c>
      <c r="H33" s="47">
        <v>45265</v>
      </c>
      <c r="I33" s="48">
        <v>5172</v>
      </c>
      <c r="J33" s="48">
        <v>50437</v>
      </c>
      <c r="K33" s="48">
        <v>5804</v>
      </c>
      <c r="L33" s="48">
        <v>246</v>
      </c>
      <c r="M33" s="48">
        <v>6050</v>
      </c>
      <c r="N33" s="48">
        <v>727022.8666666667</v>
      </c>
      <c r="O33" s="48">
        <f t="shared" si="1"/>
        <v>29889.716666666674</v>
      </c>
      <c r="P33" s="50">
        <f t="shared" si="0"/>
        <v>4.2875190581120215E-2</v>
      </c>
    </row>
    <row r="34" spans="1:16" x14ac:dyDescent="0.25">
      <c r="A34" s="46">
        <f>A33+7</f>
        <v>44086</v>
      </c>
      <c r="B34" s="47">
        <v>80517</v>
      </c>
      <c r="C34" s="47">
        <v>149708</v>
      </c>
      <c r="D34" s="47">
        <v>230225</v>
      </c>
      <c r="E34" s="47">
        <v>195319</v>
      </c>
      <c r="F34" s="47">
        <v>9371</v>
      </c>
      <c r="G34" s="47">
        <v>204690</v>
      </c>
      <c r="H34" s="47">
        <v>59409</v>
      </c>
      <c r="I34" s="48">
        <v>6049</v>
      </c>
      <c r="J34" s="48">
        <v>65458</v>
      </c>
      <c r="K34" s="48">
        <v>6277</v>
      </c>
      <c r="L34" s="48">
        <v>435</v>
      </c>
      <c r="M34" s="48">
        <v>6712</v>
      </c>
      <c r="N34" s="48">
        <v>507085</v>
      </c>
      <c r="O34" s="48">
        <f t="shared" si="1"/>
        <v>-219937.8666666667</v>
      </c>
      <c r="P34" s="50">
        <f t="shared" si="0"/>
        <v>-0.30251849941812925</v>
      </c>
    </row>
    <row r="35" spans="1:16" x14ac:dyDescent="0.25">
      <c r="A35" s="46">
        <v>44093</v>
      </c>
      <c r="B35" s="47">
        <v>88998</v>
      </c>
      <c r="C35" s="47">
        <v>141445</v>
      </c>
      <c r="D35" s="47">
        <v>230443</v>
      </c>
      <c r="E35" s="47">
        <v>90810</v>
      </c>
      <c r="F35" s="47">
        <v>9014</v>
      </c>
      <c r="G35" s="47">
        <v>99824</v>
      </c>
      <c r="H35" s="47">
        <v>187373</v>
      </c>
      <c r="I35" s="48">
        <v>7048</v>
      </c>
      <c r="J35" s="48">
        <v>194421</v>
      </c>
      <c r="K35" s="48">
        <v>7237</v>
      </c>
      <c r="L35" s="48">
        <v>370</v>
      </c>
      <c r="M35" s="48">
        <v>7607</v>
      </c>
      <c r="N35" s="48">
        <v>532295</v>
      </c>
      <c r="O35" s="48">
        <f t="shared" si="1"/>
        <v>25210</v>
      </c>
      <c r="P35" s="50">
        <f t="shared" si="0"/>
        <v>4.9715530926767615E-2</v>
      </c>
    </row>
    <row r="36" spans="1:16" x14ac:dyDescent="0.25">
      <c r="A36" s="46">
        <v>44100</v>
      </c>
      <c r="B36" s="47">
        <v>52869</v>
      </c>
      <c r="C36" s="47">
        <v>121275</v>
      </c>
      <c r="D36" s="47">
        <v>174144</v>
      </c>
      <c r="E36" s="47">
        <v>34650</v>
      </c>
      <c r="F36" s="47">
        <v>7015</v>
      </c>
      <c r="G36" s="47">
        <v>41665</v>
      </c>
      <c r="H36" s="47">
        <v>207218</v>
      </c>
      <c r="I36" s="48">
        <v>6910</v>
      </c>
      <c r="J36" s="48">
        <v>214128</v>
      </c>
      <c r="K36" s="48">
        <v>6346</v>
      </c>
      <c r="L36" s="48">
        <v>440</v>
      </c>
      <c r="M36" s="48">
        <v>6786</v>
      </c>
      <c r="N36" s="48">
        <v>436723</v>
      </c>
      <c r="O36" s="48">
        <f t="shared" si="1"/>
        <v>-95572</v>
      </c>
      <c r="P36" s="50">
        <f t="shared" si="0"/>
        <v>-0.1795470556740153</v>
      </c>
    </row>
    <row r="37" spans="1:16" x14ac:dyDescent="0.25">
      <c r="A37" s="46">
        <v>44107</v>
      </c>
      <c r="B37" s="47">
        <v>13997</v>
      </c>
      <c r="C37" s="47">
        <v>133440</v>
      </c>
      <c r="D37" s="47">
        <v>147437</v>
      </c>
      <c r="E37" s="47">
        <v>6621</v>
      </c>
      <c r="F37" s="47">
        <v>8222</v>
      </c>
      <c r="G37" s="47">
        <v>14843</v>
      </c>
      <c r="H37" s="47">
        <v>184381</v>
      </c>
      <c r="I37" s="48">
        <v>9458</v>
      </c>
      <c r="J37" s="48">
        <v>193839</v>
      </c>
      <c r="K37" s="48">
        <v>5779</v>
      </c>
      <c r="L37" s="48">
        <v>491</v>
      </c>
      <c r="M37" s="48">
        <v>6270</v>
      </c>
      <c r="N37" s="48">
        <v>362389</v>
      </c>
      <c r="O37" s="48">
        <f t="shared" si="1"/>
        <v>-74334</v>
      </c>
      <c r="P37" s="50">
        <f t="shared" si="0"/>
        <v>-0.17020857614552021</v>
      </c>
    </row>
    <row r="38" spans="1:16" x14ac:dyDescent="0.25">
      <c r="A38" s="46">
        <v>44114</v>
      </c>
      <c r="B38" s="47">
        <v>43669</v>
      </c>
      <c r="C38" s="47">
        <v>132248</v>
      </c>
      <c r="D38" s="47">
        <v>175917</v>
      </c>
      <c r="E38" s="47">
        <v>17508</v>
      </c>
      <c r="F38" s="47">
        <v>8031</v>
      </c>
      <c r="G38" s="47">
        <v>25539</v>
      </c>
      <c r="H38" s="47">
        <v>178336</v>
      </c>
      <c r="I38" s="48">
        <v>12060</v>
      </c>
      <c r="J38" s="48">
        <v>190396</v>
      </c>
      <c r="K38" s="48">
        <v>7373</v>
      </c>
      <c r="L38" s="48">
        <v>646</v>
      </c>
      <c r="M38" s="48">
        <v>8019</v>
      </c>
      <c r="N38" s="48">
        <v>399871</v>
      </c>
      <c r="O38" s="48">
        <f t="shared" si="1"/>
        <v>37482</v>
      </c>
      <c r="P38" s="50">
        <f t="shared" si="0"/>
        <v>0.10343029175830387</v>
      </c>
    </row>
    <row r="39" spans="1:16" x14ac:dyDescent="0.25">
      <c r="A39" s="46">
        <v>44121</v>
      </c>
      <c r="B39" s="47">
        <v>31667</v>
      </c>
      <c r="C39" s="47">
        <v>127210</v>
      </c>
      <c r="D39" s="47">
        <v>158877</v>
      </c>
      <c r="E39" s="47">
        <v>15953</v>
      </c>
      <c r="F39" s="47">
        <v>9215</v>
      </c>
      <c r="G39" s="47">
        <v>25168</v>
      </c>
      <c r="H39" s="47">
        <v>138898</v>
      </c>
      <c r="I39" s="48">
        <v>14646</v>
      </c>
      <c r="J39" s="48">
        <v>153544</v>
      </c>
      <c r="K39" s="48">
        <v>8414</v>
      </c>
      <c r="L39" s="48">
        <v>643</v>
      </c>
      <c r="M39" s="48">
        <v>9057</v>
      </c>
      <c r="N39" s="48">
        <v>346646</v>
      </c>
      <c r="O39" s="48">
        <f t="shared" ref="O39:O70" si="2">N39-N38</f>
        <v>-53225</v>
      </c>
      <c r="P39" s="50">
        <f t="shared" si="0"/>
        <v>-0.13310542650004631</v>
      </c>
    </row>
    <row r="40" spans="1:16" x14ac:dyDescent="0.25">
      <c r="A40" s="46">
        <v>44128</v>
      </c>
      <c r="B40" s="47">
        <v>28863</v>
      </c>
      <c r="C40" s="47">
        <v>123194</v>
      </c>
      <c r="D40" s="47">
        <v>152057</v>
      </c>
      <c r="E40" s="47">
        <v>16433</v>
      </c>
      <c r="F40" s="47">
        <v>9456</v>
      </c>
      <c r="G40" s="47">
        <v>25889</v>
      </c>
      <c r="H40" s="47">
        <v>113723</v>
      </c>
      <c r="I40" s="48">
        <v>16805</v>
      </c>
      <c r="J40" s="48">
        <v>130528</v>
      </c>
      <c r="K40" s="48">
        <v>11401</v>
      </c>
      <c r="L40" s="48">
        <v>815</v>
      </c>
      <c r="M40" s="48">
        <v>12216</v>
      </c>
      <c r="N40" s="48">
        <v>320690</v>
      </c>
      <c r="O40" s="48">
        <f t="shared" si="2"/>
        <v>-25956</v>
      </c>
      <c r="P40" s="50">
        <f t="shared" si="0"/>
        <v>-7.4877540776469353E-2</v>
      </c>
    </row>
    <row r="41" spans="1:16" x14ac:dyDescent="0.25">
      <c r="A41" s="46">
        <v>44135</v>
      </c>
      <c r="B41" s="47">
        <v>26099</v>
      </c>
      <c r="C41" s="47">
        <v>126329</v>
      </c>
      <c r="D41" s="47">
        <v>152428</v>
      </c>
      <c r="E41" s="47">
        <v>15467</v>
      </c>
      <c r="F41" s="47">
        <v>15523</v>
      </c>
      <c r="G41" s="47">
        <v>30990</v>
      </c>
      <c r="H41" s="47">
        <v>106066</v>
      </c>
      <c r="I41" s="48">
        <v>18451</v>
      </c>
      <c r="J41" s="48">
        <v>124517</v>
      </c>
      <c r="K41" s="48">
        <v>9540</v>
      </c>
      <c r="L41" s="48">
        <v>732</v>
      </c>
      <c r="M41" s="48">
        <v>10272</v>
      </c>
      <c r="N41" s="48">
        <v>318207</v>
      </c>
      <c r="O41" s="48">
        <f t="shared" si="2"/>
        <v>-2483</v>
      </c>
      <c r="P41" s="50">
        <f t="shared" si="0"/>
        <v>-7.7426798465808355E-3</v>
      </c>
    </row>
    <row r="42" spans="1:16" x14ac:dyDescent="0.25">
      <c r="A42" s="46">
        <v>44142</v>
      </c>
      <c r="B42" s="47">
        <v>28719</v>
      </c>
      <c r="C42" s="47">
        <v>128923</v>
      </c>
      <c r="D42" s="47">
        <v>157642</v>
      </c>
      <c r="E42" s="47">
        <v>16563</v>
      </c>
      <c r="F42" s="47">
        <v>9794</v>
      </c>
      <c r="G42" s="47">
        <v>26357</v>
      </c>
      <c r="H42" s="47">
        <v>91734</v>
      </c>
      <c r="I42" s="48">
        <v>20731</v>
      </c>
      <c r="J42" s="48">
        <v>112465</v>
      </c>
      <c r="K42" s="48">
        <v>10683</v>
      </c>
      <c r="L42" s="48">
        <v>1019</v>
      </c>
      <c r="M42" s="48">
        <v>11702</v>
      </c>
      <c r="N42" s="48">
        <v>308166</v>
      </c>
      <c r="O42" s="48">
        <f t="shared" si="2"/>
        <v>-10041</v>
      </c>
      <c r="P42" s="50">
        <f t="shared" si="0"/>
        <v>-3.1554931224014537E-2</v>
      </c>
    </row>
    <row r="43" spans="1:16" ht="15.75" customHeight="1" x14ac:dyDescent="0.25">
      <c r="A43" s="46">
        <v>44149</v>
      </c>
      <c r="B43" s="47">
        <v>23817</v>
      </c>
      <c r="C43" s="47">
        <v>135172</v>
      </c>
      <c r="D43" s="47">
        <v>158989</v>
      </c>
      <c r="E43" s="47">
        <v>20639</v>
      </c>
      <c r="F43" s="47">
        <v>12559</v>
      </c>
      <c r="G43" s="47">
        <v>33198</v>
      </c>
      <c r="H43" s="47">
        <v>80309</v>
      </c>
      <c r="I43" s="48">
        <v>24661</v>
      </c>
      <c r="J43" s="48">
        <v>104970</v>
      </c>
      <c r="K43" s="48">
        <v>11383</v>
      </c>
      <c r="L43" s="48">
        <v>1191</v>
      </c>
      <c r="M43" s="48">
        <v>12574</v>
      </c>
      <c r="N43" s="48">
        <v>309731</v>
      </c>
      <c r="O43" s="48">
        <f t="shared" si="2"/>
        <v>1565</v>
      </c>
      <c r="P43" s="50">
        <f t="shared" si="0"/>
        <v>5.0784317543142166E-3</v>
      </c>
    </row>
    <row r="44" spans="1:16" ht="15.75" customHeight="1" x14ac:dyDescent="0.25">
      <c r="A44" s="46">
        <v>44156</v>
      </c>
      <c r="B44" s="47">
        <v>26015</v>
      </c>
      <c r="C44" s="47">
        <v>141967</v>
      </c>
      <c r="D44" s="47">
        <v>167982</v>
      </c>
      <c r="E44" s="47">
        <v>25906</v>
      </c>
      <c r="F44" s="47">
        <v>10447</v>
      </c>
      <c r="G44" s="47">
        <v>36353</v>
      </c>
      <c r="H44" s="47">
        <v>74832</v>
      </c>
      <c r="I44" s="48">
        <v>25286</v>
      </c>
      <c r="J44" s="48">
        <v>100118</v>
      </c>
      <c r="K44" s="48">
        <v>12643</v>
      </c>
      <c r="L44" s="48">
        <v>1250</v>
      </c>
      <c r="M44" s="48">
        <v>13893</v>
      </c>
      <c r="N44" s="48">
        <v>318346</v>
      </c>
      <c r="O44" s="48">
        <f t="shared" si="2"/>
        <v>8615</v>
      </c>
      <c r="P44" s="50">
        <f t="shared" si="0"/>
        <v>2.7814458352570348E-2</v>
      </c>
    </row>
    <row r="45" spans="1:16" ht="15.75" customHeight="1" x14ac:dyDescent="0.25">
      <c r="A45" s="46">
        <v>44163</v>
      </c>
      <c r="B45" s="47">
        <v>20420</v>
      </c>
      <c r="C45" s="47">
        <v>109244</v>
      </c>
      <c r="D45" s="47">
        <v>129664</v>
      </c>
      <c r="E45" s="47">
        <v>25417</v>
      </c>
      <c r="F45" s="47">
        <v>8726</v>
      </c>
      <c r="G45" s="47">
        <v>34143</v>
      </c>
      <c r="H45" s="47">
        <v>48411</v>
      </c>
      <c r="I45" s="48">
        <v>22371</v>
      </c>
      <c r="J45" s="48">
        <v>70782</v>
      </c>
      <c r="K45" s="48">
        <v>13084</v>
      </c>
      <c r="L45" s="48">
        <v>945</v>
      </c>
      <c r="M45" s="48">
        <v>14029</v>
      </c>
      <c r="N45" s="48">
        <v>248618</v>
      </c>
      <c r="O45" s="48">
        <f t="shared" si="2"/>
        <v>-69728</v>
      </c>
      <c r="P45" s="50">
        <f t="shared" si="0"/>
        <v>-0.21903212228204527</v>
      </c>
    </row>
    <row r="46" spans="1:16" ht="15.75" customHeight="1" x14ac:dyDescent="0.25">
      <c r="A46" s="46">
        <v>44170</v>
      </c>
      <c r="B46" s="47">
        <v>32321</v>
      </c>
      <c r="C46" s="47">
        <v>145516</v>
      </c>
      <c r="D46" s="47">
        <v>177837</v>
      </c>
      <c r="E46" s="47">
        <v>35357</v>
      </c>
      <c r="F46" s="47">
        <v>10889</v>
      </c>
      <c r="G46" s="47">
        <v>46246</v>
      </c>
      <c r="H46" s="47">
        <v>68660</v>
      </c>
      <c r="I46" s="48">
        <v>27391</v>
      </c>
      <c r="J46" s="48">
        <v>96051</v>
      </c>
      <c r="K46" s="48">
        <v>20494</v>
      </c>
      <c r="L46" s="48">
        <v>1185</v>
      </c>
      <c r="M46" s="48">
        <v>21679</v>
      </c>
      <c r="N46" s="48">
        <v>341813</v>
      </c>
      <c r="O46" s="48">
        <f t="shared" si="2"/>
        <v>93195</v>
      </c>
      <c r="P46" s="50">
        <f t="shared" si="0"/>
        <v>0.37485218286688826</v>
      </c>
    </row>
    <row r="47" spans="1:16" ht="15.75" customHeight="1" x14ac:dyDescent="0.25">
      <c r="A47" s="46">
        <v>44177</v>
      </c>
      <c r="B47" s="47">
        <v>32826</v>
      </c>
      <c r="C47" s="47">
        <v>169801</v>
      </c>
      <c r="D47" s="47">
        <v>202627</v>
      </c>
      <c r="E47" s="47">
        <v>31929</v>
      </c>
      <c r="F47" s="47">
        <v>16884</v>
      </c>
      <c r="G47" s="47">
        <v>48813</v>
      </c>
      <c r="H47" s="47">
        <v>61025</v>
      </c>
      <c r="I47" s="48">
        <v>31803</v>
      </c>
      <c r="J47" s="48">
        <v>92828</v>
      </c>
      <c r="K47" s="48">
        <v>27201</v>
      </c>
      <c r="L47" s="48">
        <v>1205</v>
      </c>
      <c r="M47" s="48">
        <v>28406</v>
      </c>
      <c r="N47" s="48">
        <v>372674</v>
      </c>
      <c r="O47" s="48">
        <f t="shared" si="2"/>
        <v>30861</v>
      </c>
      <c r="P47" s="50">
        <f t="shared" si="0"/>
        <v>9.0286209126042571E-2</v>
      </c>
    </row>
    <row r="48" spans="1:16" ht="15.75" customHeight="1" x14ac:dyDescent="0.25">
      <c r="A48" s="46">
        <v>44184</v>
      </c>
      <c r="B48" s="47">
        <v>30286</v>
      </c>
      <c r="C48" s="47">
        <v>126071</v>
      </c>
      <c r="D48" s="47">
        <v>156357</v>
      </c>
      <c r="E48" s="47">
        <v>34595</v>
      </c>
      <c r="F48" s="47">
        <v>13024</v>
      </c>
      <c r="G48" s="47">
        <v>47619</v>
      </c>
      <c r="H48" s="47">
        <v>58096</v>
      </c>
      <c r="I48" s="48">
        <v>26622</v>
      </c>
      <c r="J48" s="48">
        <v>84718</v>
      </c>
      <c r="K48" s="48">
        <v>93705</v>
      </c>
      <c r="L48" s="48">
        <v>1305</v>
      </c>
      <c r="M48" s="48">
        <v>95010</v>
      </c>
      <c r="N48" s="48">
        <v>383704</v>
      </c>
      <c r="O48" s="48">
        <f t="shared" si="2"/>
        <v>11030</v>
      </c>
      <c r="P48" s="50">
        <f t="shared" si="0"/>
        <v>2.9596913119777524E-2</v>
      </c>
    </row>
    <row r="49" spans="1:16" ht="15.75" customHeight="1" x14ac:dyDescent="0.25">
      <c r="A49" s="46">
        <v>44191</v>
      </c>
      <c r="B49" s="47">
        <v>31106</v>
      </c>
      <c r="C49" s="47">
        <v>136516</v>
      </c>
      <c r="D49" s="47">
        <v>167622</v>
      </c>
      <c r="E49" s="47">
        <v>22697</v>
      </c>
      <c r="F49" s="47">
        <v>14415</v>
      </c>
      <c r="G49" s="47">
        <v>37112</v>
      </c>
      <c r="H49" s="47">
        <v>54824</v>
      </c>
      <c r="I49" s="48">
        <v>29223</v>
      </c>
      <c r="J49" s="48">
        <v>84047</v>
      </c>
      <c r="K49" s="48">
        <v>128024</v>
      </c>
      <c r="L49" s="48">
        <v>1545</v>
      </c>
      <c r="M49" s="48">
        <v>129569</v>
      </c>
      <c r="N49" s="48">
        <v>418350</v>
      </c>
      <c r="O49" s="48">
        <f t="shared" si="2"/>
        <v>34646</v>
      </c>
      <c r="P49" s="50">
        <f t="shared" si="0"/>
        <v>9.0293559618872976E-2</v>
      </c>
    </row>
    <row r="50" spans="1:16" ht="15.75" customHeight="1" x14ac:dyDescent="0.25">
      <c r="A50" s="46">
        <v>44198</v>
      </c>
      <c r="B50" s="47">
        <v>35165</v>
      </c>
      <c r="C50" s="47">
        <v>124864</v>
      </c>
      <c r="D50" s="47">
        <v>160029</v>
      </c>
      <c r="E50" s="47">
        <v>11825</v>
      </c>
      <c r="F50" s="47">
        <v>15516</v>
      </c>
      <c r="G50" s="47">
        <v>27341</v>
      </c>
      <c r="H50" s="47">
        <v>20263</v>
      </c>
      <c r="I50" s="48">
        <v>23826</v>
      </c>
      <c r="J50" s="48">
        <v>44089</v>
      </c>
      <c r="K50" s="48">
        <v>54611</v>
      </c>
      <c r="L50" s="48">
        <v>1829</v>
      </c>
      <c r="M50" s="48">
        <v>56440</v>
      </c>
      <c r="N50" s="48">
        <v>287899</v>
      </c>
      <c r="O50" s="48">
        <f t="shared" si="2"/>
        <v>-130451</v>
      </c>
      <c r="P50" s="50">
        <f t="shared" si="0"/>
        <v>-0.31182263654834463</v>
      </c>
    </row>
    <row r="51" spans="1:16" ht="15.75" customHeight="1" x14ac:dyDescent="0.25">
      <c r="A51" s="46">
        <v>44205</v>
      </c>
      <c r="B51" s="47">
        <v>58132</v>
      </c>
      <c r="C51" s="47">
        <v>123444</v>
      </c>
      <c r="D51" s="47">
        <v>181576</v>
      </c>
      <c r="E51" s="47">
        <v>25042</v>
      </c>
      <c r="F51" s="47">
        <v>8583</v>
      </c>
      <c r="G51" s="47">
        <v>33625</v>
      </c>
      <c r="H51" s="47">
        <v>13516</v>
      </c>
      <c r="I51" s="48">
        <v>10830</v>
      </c>
      <c r="J51" s="48">
        <v>24346</v>
      </c>
      <c r="K51" s="48">
        <v>15671</v>
      </c>
      <c r="L51" s="48">
        <v>1854</v>
      </c>
      <c r="M51" s="48">
        <v>17525</v>
      </c>
      <c r="N51" s="48">
        <v>257072</v>
      </c>
      <c r="O51" s="48">
        <f t="shared" si="2"/>
        <v>-30827</v>
      </c>
      <c r="P51" s="50">
        <f t="shared" si="0"/>
        <v>-0.10707574531346065</v>
      </c>
    </row>
    <row r="52" spans="1:16" ht="15.75" customHeight="1" x14ac:dyDescent="0.25">
      <c r="A52" s="46">
        <v>44212</v>
      </c>
      <c r="B52" s="47">
        <v>41956.9</v>
      </c>
      <c r="C52" s="47">
        <v>82013.5</v>
      </c>
      <c r="D52" s="47">
        <v>123970.4</v>
      </c>
      <c r="E52" s="47">
        <v>62654</v>
      </c>
      <c r="F52" s="47">
        <v>48203</v>
      </c>
      <c r="G52" s="47">
        <v>110857</v>
      </c>
      <c r="H52" s="47">
        <v>4730</v>
      </c>
      <c r="I52" s="48">
        <v>136436</v>
      </c>
      <c r="J52" s="48">
        <v>141166</v>
      </c>
      <c r="K52" s="48">
        <v>411</v>
      </c>
      <c r="L52" s="48">
        <v>1532</v>
      </c>
      <c r="M52" s="48">
        <v>1943</v>
      </c>
      <c r="N52" s="48">
        <v>377936.4</v>
      </c>
      <c r="O52" s="48">
        <f t="shared" si="2"/>
        <v>120864.40000000002</v>
      </c>
      <c r="P52" s="50">
        <f t="shared" si="0"/>
        <v>0.47015777680960991</v>
      </c>
    </row>
    <row r="53" spans="1:16" ht="15.75" customHeight="1" x14ac:dyDescent="0.25">
      <c r="A53" s="46">
        <v>44219</v>
      </c>
      <c r="B53" s="47">
        <v>35479.9</v>
      </c>
      <c r="C53" s="47">
        <v>17752</v>
      </c>
      <c r="D53" s="47">
        <v>53231.9</v>
      </c>
      <c r="E53" s="47">
        <v>28777</v>
      </c>
      <c r="F53" s="47">
        <v>10205</v>
      </c>
      <c r="G53" s="47">
        <v>38982</v>
      </c>
      <c r="H53" s="47">
        <v>38981</v>
      </c>
      <c r="I53" s="48">
        <v>14115</v>
      </c>
      <c r="J53" s="48">
        <v>53096</v>
      </c>
      <c r="K53" s="48">
        <v>541</v>
      </c>
      <c r="L53" s="48">
        <v>322</v>
      </c>
      <c r="M53" s="48">
        <v>863</v>
      </c>
      <c r="N53" s="48">
        <v>146172.9</v>
      </c>
      <c r="O53" s="48">
        <f t="shared" si="2"/>
        <v>-231763.50000000003</v>
      </c>
      <c r="P53" s="50">
        <f t="shared" si="0"/>
        <v>-0.61323413145703887</v>
      </c>
    </row>
    <row r="54" spans="1:16" ht="15.75" customHeight="1" x14ac:dyDescent="0.25">
      <c r="A54" s="46">
        <v>44226</v>
      </c>
      <c r="B54" s="47">
        <v>39502</v>
      </c>
      <c r="C54" s="47">
        <v>64907</v>
      </c>
      <c r="D54" s="47">
        <v>104409</v>
      </c>
      <c r="E54" s="47">
        <v>21521</v>
      </c>
      <c r="F54" s="47">
        <v>24895</v>
      </c>
      <c r="G54" s="47">
        <v>46416</v>
      </c>
      <c r="H54" s="47">
        <v>55185</v>
      </c>
      <c r="I54" s="48">
        <v>22894</v>
      </c>
      <c r="J54" s="48">
        <v>78079</v>
      </c>
      <c r="K54" s="48">
        <v>8801</v>
      </c>
      <c r="L54" s="48">
        <v>1727</v>
      </c>
      <c r="M54" s="48">
        <v>10528</v>
      </c>
      <c r="N54" s="48">
        <v>239432</v>
      </c>
      <c r="O54" s="48">
        <f t="shared" si="2"/>
        <v>93259.1</v>
      </c>
      <c r="P54" s="50">
        <f t="shared" si="0"/>
        <v>0.6380054031903315</v>
      </c>
    </row>
    <row r="55" spans="1:16" ht="15.75" customHeight="1" x14ac:dyDescent="0.25">
      <c r="A55" s="46">
        <v>44233</v>
      </c>
      <c r="B55" s="47">
        <v>36231</v>
      </c>
      <c r="C55" s="47">
        <v>96608</v>
      </c>
      <c r="D55" s="47">
        <v>132839</v>
      </c>
      <c r="E55" s="47">
        <v>11459</v>
      </c>
      <c r="F55" s="47">
        <v>24497</v>
      </c>
      <c r="G55" s="47">
        <v>35956</v>
      </c>
      <c r="H55" s="47">
        <v>36182</v>
      </c>
      <c r="I55" s="48">
        <v>37836</v>
      </c>
      <c r="J55" s="48">
        <v>74018</v>
      </c>
      <c r="K55" s="48">
        <v>1659</v>
      </c>
      <c r="L55" s="48">
        <v>3061</v>
      </c>
      <c r="M55" s="48">
        <v>4720</v>
      </c>
      <c r="N55" s="48">
        <v>247533</v>
      </c>
      <c r="O55" s="48">
        <f t="shared" si="2"/>
        <v>8101</v>
      </c>
      <c r="P55" s="50">
        <f t="shared" si="0"/>
        <v>3.3834241037121293E-2</v>
      </c>
    </row>
    <row r="56" spans="1:16" x14ac:dyDescent="0.25">
      <c r="A56" s="46">
        <v>44240</v>
      </c>
      <c r="B56" s="47">
        <v>32455.416666666668</v>
      </c>
      <c r="C56" s="47">
        <v>126141</v>
      </c>
      <c r="D56" s="47">
        <v>158596.41666666666</v>
      </c>
      <c r="E56" s="47">
        <v>8737</v>
      </c>
      <c r="F56" s="47">
        <v>29315</v>
      </c>
      <c r="G56" s="47">
        <v>38052</v>
      </c>
      <c r="H56" s="47">
        <v>26609</v>
      </c>
      <c r="I56" s="48">
        <v>43912</v>
      </c>
      <c r="J56" s="48">
        <v>70521</v>
      </c>
      <c r="K56" s="48">
        <v>1009</v>
      </c>
      <c r="L56" s="48">
        <v>3569</v>
      </c>
      <c r="M56" s="48">
        <v>4578</v>
      </c>
      <c r="N56" s="48">
        <v>271747.41666666663</v>
      </c>
      <c r="O56" s="48">
        <f t="shared" si="2"/>
        <v>24214.416666666628</v>
      </c>
      <c r="P56" s="50">
        <f t="shared" si="0"/>
        <v>9.782298387151056E-2</v>
      </c>
    </row>
    <row r="57" spans="1:16" x14ac:dyDescent="0.25">
      <c r="A57" s="46">
        <v>44247</v>
      </c>
      <c r="B57" s="47">
        <v>28870</v>
      </c>
      <c r="C57" s="47">
        <v>60603</v>
      </c>
      <c r="D57" s="47">
        <v>89473</v>
      </c>
      <c r="E57" s="47">
        <v>7993</v>
      </c>
      <c r="F57" s="47">
        <v>14452</v>
      </c>
      <c r="G57" s="47">
        <v>22445</v>
      </c>
      <c r="H57" s="47">
        <v>31917</v>
      </c>
      <c r="I57" s="48">
        <v>19743</v>
      </c>
      <c r="J57" s="48">
        <v>51660</v>
      </c>
      <c r="K57" s="48">
        <v>1306</v>
      </c>
      <c r="L57" s="48">
        <v>2241</v>
      </c>
      <c r="M57" s="48">
        <v>3547</v>
      </c>
      <c r="N57" s="48">
        <v>167125</v>
      </c>
      <c r="O57" s="48">
        <f t="shared" si="2"/>
        <v>-104622.41666666663</v>
      </c>
      <c r="P57" s="50">
        <f t="shared" si="0"/>
        <v>-0.38499875343801171</v>
      </c>
    </row>
    <row r="58" spans="1:16" x14ac:dyDescent="0.25">
      <c r="A58" s="46">
        <v>44254</v>
      </c>
      <c r="B58" s="47">
        <v>31592</v>
      </c>
      <c r="C58" s="47">
        <v>56536</v>
      </c>
      <c r="D58" s="47">
        <v>88128</v>
      </c>
      <c r="E58" s="47">
        <v>8806</v>
      </c>
      <c r="F58" s="47">
        <v>18256</v>
      </c>
      <c r="G58" s="47">
        <v>27062</v>
      </c>
      <c r="H58" s="47">
        <v>18810</v>
      </c>
      <c r="I58" s="48">
        <v>32685</v>
      </c>
      <c r="J58" s="48">
        <v>51495</v>
      </c>
      <c r="K58" s="48">
        <v>755</v>
      </c>
      <c r="L58" s="48">
        <v>2260</v>
      </c>
      <c r="M58" s="48">
        <v>3015</v>
      </c>
      <c r="N58" s="48">
        <v>169700</v>
      </c>
      <c r="O58" s="48">
        <f t="shared" si="2"/>
        <v>2575</v>
      </c>
      <c r="P58" s="50">
        <f t="shared" si="0"/>
        <v>1.5407629020194546E-2</v>
      </c>
    </row>
    <row r="59" spans="1:16" ht="15.75" customHeight="1" x14ac:dyDescent="0.25">
      <c r="A59" s="46">
        <v>44261</v>
      </c>
      <c r="B59" s="47">
        <v>36653</v>
      </c>
      <c r="C59" s="47">
        <v>69208</v>
      </c>
      <c r="D59" s="47">
        <v>105861</v>
      </c>
      <c r="E59" s="47">
        <v>9266</v>
      </c>
      <c r="F59" s="47">
        <v>27490</v>
      </c>
      <c r="G59" s="47">
        <v>36756</v>
      </c>
      <c r="H59" s="47">
        <v>26258</v>
      </c>
      <c r="I59" s="48">
        <v>25695</v>
      </c>
      <c r="J59" s="48">
        <v>51953</v>
      </c>
      <c r="K59" s="48">
        <v>539</v>
      </c>
      <c r="L59" s="48">
        <v>2607</v>
      </c>
      <c r="M59" s="48">
        <v>3146</v>
      </c>
      <c r="N59" s="48">
        <v>197716</v>
      </c>
      <c r="O59" s="48">
        <f t="shared" si="2"/>
        <v>28016</v>
      </c>
      <c r="P59" s="50">
        <f t="shared" si="0"/>
        <v>0.16509133765468476</v>
      </c>
    </row>
    <row r="60" spans="1:16" x14ac:dyDescent="0.25">
      <c r="A60" s="46">
        <v>44268</v>
      </c>
      <c r="B60" s="51">
        <v>42661</v>
      </c>
      <c r="C60" s="51">
        <v>65901</v>
      </c>
      <c r="D60" s="51">
        <v>108562</v>
      </c>
      <c r="E60" s="51">
        <v>9120</v>
      </c>
      <c r="F60" s="51">
        <v>18425</v>
      </c>
      <c r="G60" s="47">
        <v>27545</v>
      </c>
      <c r="H60" s="47">
        <v>17597</v>
      </c>
      <c r="I60" s="48">
        <v>34828</v>
      </c>
      <c r="J60" s="48">
        <v>52425</v>
      </c>
      <c r="K60" s="48">
        <v>504</v>
      </c>
      <c r="L60" s="48">
        <v>2523</v>
      </c>
      <c r="M60" s="48">
        <v>3027</v>
      </c>
      <c r="N60" s="48">
        <v>191559</v>
      </c>
      <c r="O60" s="48">
        <f t="shared" si="2"/>
        <v>-6157</v>
      </c>
      <c r="P60" s="50">
        <f t="shared" si="0"/>
        <v>-3.1140625948329892E-2</v>
      </c>
    </row>
    <row r="61" spans="1:16" x14ac:dyDescent="0.25">
      <c r="A61" s="46">
        <v>44275</v>
      </c>
      <c r="B61" s="51">
        <v>44865</v>
      </c>
      <c r="C61" s="51">
        <v>50998</v>
      </c>
      <c r="D61" s="51">
        <v>95863</v>
      </c>
      <c r="E61" s="51">
        <v>8862</v>
      </c>
      <c r="F61" s="51">
        <v>11918</v>
      </c>
      <c r="G61" s="47">
        <v>20780</v>
      </c>
      <c r="H61" s="47">
        <v>11418</v>
      </c>
      <c r="I61" s="48">
        <v>24071</v>
      </c>
      <c r="J61" s="48">
        <v>35489</v>
      </c>
      <c r="K61" s="48">
        <v>423</v>
      </c>
      <c r="L61" s="48">
        <v>2546</v>
      </c>
      <c r="M61" s="48">
        <v>2969</v>
      </c>
      <c r="N61" s="48">
        <v>155101</v>
      </c>
      <c r="O61" s="48">
        <f t="shared" si="2"/>
        <v>-36458</v>
      </c>
      <c r="P61" s="50">
        <f t="shared" si="0"/>
        <v>-0.19032256380540724</v>
      </c>
    </row>
    <row r="62" spans="1:16" x14ac:dyDescent="0.25">
      <c r="A62" s="46">
        <v>44282</v>
      </c>
      <c r="B62" s="51">
        <v>65769</v>
      </c>
      <c r="C62" s="51">
        <v>39855</v>
      </c>
      <c r="D62" s="51">
        <v>105624</v>
      </c>
      <c r="E62" s="51">
        <v>7252</v>
      </c>
      <c r="F62" s="51">
        <v>9383</v>
      </c>
      <c r="G62" s="47">
        <v>16635</v>
      </c>
      <c r="H62" s="47">
        <v>6838</v>
      </c>
      <c r="I62" s="48">
        <v>27947</v>
      </c>
      <c r="J62" s="48">
        <v>34785</v>
      </c>
      <c r="K62" s="48">
        <v>429</v>
      </c>
      <c r="L62" s="48">
        <v>2117</v>
      </c>
      <c r="M62" s="48">
        <v>2546</v>
      </c>
      <c r="N62" s="48">
        <v>159590</v>
      </c>
      <c r="O62" s="48">
        <f t="shared" si="2"/>
        <v>4489</v>
      </c>
      <c r="P62" s="50">
        <f t="shared" si="0"/>
        <v>2.8942431061050433E-2</v>
      </c>
    </row>
    <row r="63" spans="1:16" x14ac:dyDescent="0.25">
      <c r="A63" s="46">
        <v>44289</v>
      </c>
      <c r="B63" s="47">
        <v>87672</v>
      </c>
      <c r="C63" s="47">
        <v>57695</v>
      </c>
      <c r="D63" s="47">
        <v>145367</v>
      </c>
      <c r="E63" s="47">
        <v>6480</v>
      </c>
      <c r="F63" s="47">
        <v>18055</v>
      </c>
      <c r="G63" s="47">
        <v>24535</v>
      </c>
      <c r="H63" s="47">
        <v>4370</v>
      </c>
      <c r="I63" s="48">
        <v>23947</v>
      </c>
      <c r="J63" s="48">
        <v>28317</v>
      </c>
      <c r="K63" s="48">
        <v>282</v>
      </c>
      <c r="L63" s="48">
        <v>2689</v>
      </c>
      <c r="M63" s="48">
        <v>2971</v>
      </c>
      <c r="N63" s="48">
        <v>201190</v>
      </c>
      <c r="O63" s="48">
        <f t="shared" si="2"/>
        <v>41600</v>
      </c>
      <c r="P63" s="50">
        <f t="shared" si="0"/>
        <v>0.26066796165173267</v>
      </c>
    </row>
    <row r="64" spans="1:16" x14ac:dyDescent="0.25">
      <c r="A64" s="46">
        <v>44296</v>
      </c>
      <c r="B64" s="47">
        <v>26536</v>
      </c>
      <c r="C64" s="47">
        <v>43359</v>
      </c>
      <c r="D64" s="47">
        <v>69895</v>
      </c>
      <c r="E64" s="47">
        <v>9293</v>
      </c>
      <c r="F64" s="47">
        <v>12568</v>
      </c>
      <c r="G64" s="47">
        <v>21861</v>
      </c>
      <c r="H64" s="47">
        <v>32284</v>
      </c>
      <c r="I64" s="48">
        <v>28852</v>
      </c>
      <c r="J64" s="48">
        <v>61136</v>
      </c>
      <c r="K64" s="48">
        <v>166</v>
      </c>
      <c r="L64" s="48">
        <v>2347</v>
      </c>
      <c r="M64" s="48">
        <v>2513</v>
      </c>
      <c r="N64" s="48">
        <v>155405</v>
      </c>
      <c r="O64" s="48">
        <f t="shared" si="2"/>
        <v>-45785</v>
      </c>
      <c r="P64" s="50">
        <f t="shared" si="0"/>
        <v>-0.22757095283065754</v>
      </c>
    </row>
    <row r="65" spans="1:16" x14ac:dyDescent="0.25">
      <c r="A65" s="46">
        <v>44303</v>
      </c>
      <c r="B65" s="52">
        <v>37324</v>
      </c>
      <c r="C65" s="52">
        <v>35091</v>
      </c>
      <c r="D65" s="52">
        <v>72415</v>
      </c>
      <c r="E65" s="52">
        <v>10411</v>
      </c>
      <c r="F65" s="52">
        <v>8403</v>
      </c>
      <c r="G65" s="47">
        <v>18814</v>
      </c>
      <c r="H65" s="47">
        <v>13771</v>
      </c>
      <c r="I65" s="48">
        <v>29890</v>
      </c>
      <c r="J65" s="48">
        <v>43661</v>
      </c>
      <c r="K65" s="48">
        <v>194</v>
      </c>
      <c r="L65" s="48">
        <v>2545</v>
      </c>
      <c r="M65" s="48">
        <v>2739</v>
      </c>
      <c r="N65" s="48">
        <v>137629</v>
      </c>
      <c r="O65" s="48">
        <f t="shared" si="2"/>
        <v>-17776</v>
      </c>
      <c r="P65" s="50">
        <f t="shared" si="0"/>
        <v>-0.11438499404781055</v>
      </c>
    </row>
    <row r="66" spans="1:16" x14ac:dyDescent="0.25">
      <c r="A66" s="46">
        <v>44310</v>
      </c>
      <c r="B66" s="52">
        <v>41182</v>
      </c>
      <c r="C66" s="52">
        <v>34338</v>
      </c>
      <c r="D66" s="52">
        <v>75520</v>
      </c>
      <c r="E66" s="52">
        <v>11245</v>
      </c>
      <c r="F66" s="52">
        <v>7355</v>
      </c>
      <c r="G66" s="47">
        <v>18600</v>
      </c>
      <c r="H66" s="47">
        <v>15809</v>
      </c>
      <c r="I66" s="48">
        <v>22918</v>
      </c>
      <c r="J66" s="48">
        <v>38727</v>
      </c>
      <c r="K66" s="48">
        <v>140</v>
      </c>
      <c r="L66" s="48">
        <v>2519</v>
      </c>
      <c r="M66" s="48">
        <v>2659</v>
      </c>
      <c r="N66" s="48">
        <v>135506</v>
      </c>
      <c r="O66" s="48">
        <f t="shared" si="2"/>
        <v>-2123</v>
      </c>
      <c r="P66" s="50">
        <f t="shared" si="0"/>
        <v>-1.5425528050047599E-2</v>
      </c>
    </row>
    <row r="67" spans="1:16" x14ac:dyDescent="0.25">
      <c r="A67" s="46">
        <v>44317</v>
      </c>
      <c r="B67" s="52">
        <v>36686</v>
      </c>
      <c r="C67" s="52">
        <v>34518</v>
      </c>
      <c r="D67" s="52">
        <v>71204</v>
      </c>
      <c r="E67" s="52">
        <v>10572</v>
      </c>
      <c r="F67" s="52">
        <v>7019</v>
      </c>
      <c r="G67" s="47">
        <v>17591</v>
      </c>
      <c r="H67" s="47">
        <v>11376</v>
      </c>
      <c r="I67" s="48">
        <v>25837</v>
      </c>
      <c r="J67" s="48">
        <v>37213</v>
      </c>
      <c r="K67" s="48">
        <v>120</v>
      </c>
      <c r="L67" s="48">
        <v>2606</v>
      </c>
      <c r="M67" s="48">
        <v>2726</v>
      </c>
      <c r="N67" s="48">
        <v>128734</v>
      </c>
      <c r="O67" s="48">
        <f t="shared" si="2"/>
        <v>-6772</v>
      </c>
      <c r="P67" s="50">
        <f t="shared" si="0"/>
        <v>-4.997564683482647E-2</v>
      </c>
    </row>
    <row r="68" spans="1:16" x14ac:dyDescent="0.25">
      <c r="A68" s="46">
        <v>44324</v>
      </c>
      <c r="B68" s="52">
        <v>36802</v>
      </c>
      <c r="C68" s="52">
        <v>33640</v>
      </c>
      <c r="D68" s="52">
        <v>70442</v>
      </c>
      <c r="E68" s="52">
        <v>11985</v>
      </c>
      <c r="F68" s="52">
        <v>6838</v>
      </c>
      <c r="G68" s="47">
        <v>18823</v>
      </c>
      <c r="H68" s="47">
        <v>14799</v>
      </c>
      <c r="I68" s="48">
        <v>18165</v>
      </c>
      <c r="J68" s="48">
        <v>32964</v>
      </c>
      <c r="K68" s="48">
        <v>125</v>
      </c>
      <c r="L68" s="48">
        <v>2470</v>
      </c>
      <c r="M68" s="48">
        <v>2595</v>
      </c>
      <c r="N68" s="48">
        <v>124824</v>
      </c>
      <c r="O68" s="48">
        <f t="shared" si="2"/>
        <v>-3910</v>
      </c>
      <c r="P68" s="50">
        <f t="shared" si="0"/>
        <v>-3.0372706511100356E-2</v>
      </c>
    </row>
    <row r="69" spans="1:16" x14ac:dyDescent="0.25">
      <c r="A69" s="46">
        <v>44331</v>
      </c>
      <c r="B69" s="52">
        <v>37375</v>
      </c>
      <c r="C69" s="52">
        <v>33590</v>
      </c>
      <c r="D69" s="52">
        <v>70965</v>
      </c>
      <c r="E69" s="52">
        <v>10558</v>
      </c>
      <c r="F69" s="52">
        <v>6700</v>
      </c>
      <c r="G69" s="47">
        <v>17258</v>
      </c>
      <c r="H69" s="47">
        <v>13705</v>
      </c>
      <c r="I69" s="48">
        <v>24979</v>
      </c>
      <c r="J69" s="48">
        <v>38684</v>
      </c>
      <c r="K69" s="48">
        <v>140</v>
      </c>
      <c r="L69" s="48">
        <v>2807</v>
      </c>
      <c r="M69" s="48">
        <v>2947</v>
      </c>
      <c r="N69" s="48">
        <v>129854</v>
      </c>
      <c r="O69" s="48">
        <f t="shared" si="2"/>
        <v>5030</v>
      </c>
      <c r="P69" s="50">
        <f t="shared" si="0"/>
        <v>4.0296737806831961E-2</v>
      </c>
    </row>
    <row r="70" spans="1:16" x14ac:dyDescent="0.25">
      <c r="A70" s="46">
        <v>44338</v>
      </c>
      <c r="B70" s="52">
        <v>40198</v>
      </c>
      <c r="C70" s="52">
        <v>31589</v>
      </c>
      <c r="D70" s="52">
        <v>71787</v>
      </c>
      <c r="E70" s="52">
        <v>7280</v>
      </c>
      <c r="F70" s="52">
        <v>6606</v>
      </c>
      <c r="G70" s="47">
        <v>13886</v>
      </c>
      <c r="H70" s="47">
        <v>12052</v>
      </c>
      <c r="I70" s="48">
        <v>15169</v>
      </c>
      <c r="J70" s="48">
        <v>27221</v>
      </c>
      <c r="K70" s="48">
        <v>86</v>
      </c>
      <c r="L70" s="48">
        <v>2255</v>
      </c>
      <c r="M70" s="48">
        <v>2341</v>
      </c>
      <c r="N70" s="48">
        <v>115235</v>
      </c>
      <c r="O70" s="48">
        <f t="shared" si="2"/>
        <v>-14619</v>
      </c>
      <c r="P70" s="50">
        <f t="shared" si="0"/>
        <v>-0.11258028247108287</v>
      </c>
    </row>
    <row r="71" spans="1:16" x14ac:dyDescent="0.25">
      <c r="A71" s="46">
        <v>44345</v>
      </c>
      <c r="B71" s="52">
        <v>40716</v>
      </c>
      <c r="C71" s="52">
        <v>31938</v>
      </c>
      <c r="D71" s="52">
        <v>72654</v>
      </c>
      <c r="E71" s="52">
        <v>8430</v>
      </c>
      <c r="F71" s="52">
        <v>6042</v>
      </c>
      <c r="G71" s="47">
        <v>14472</v>
      </c>
      <c r="H71" s="47">
        <v>11798</v>
      </c>
      <c r="I71" s="48">
        <v>16879</v>
      </c>
      <c r="J71" s="48">
        <v>28677</v>
      </c>
      <c r="K71" s="48">
        <v>127</v>
      </c>
      <c r="L71" s="48">
        <v>2040</v>
      </c>
      <c r="M71" s="48">
        <v>2167</v>
      </c>
      <c r="N71" s="48">
        <v>117970</v>
      </c>
      <c r="O71" s="48">
        <f t="shared" ref="O71:O83" si="3">N71-N70</f>
        <v>2735</v>
      </c>
      <c r="P71" s="50">
        <f t="shared" ref="P71:P84" si="4">(N71/N70)-1</f>
        <v>2.3734108560767186E-2</v>
      </c>
    </row>
    <row r="72" spans="1:16" x14ac:dyDescent="0.25">
      <c r="A72" s="46">
        <v>44352</v>
      </c>
      <c r="B72" s="52">
        <v>23977</v>
      </c>
      <c r="C72" s="52">
        <v>29027</v>
      </c>
      <c r="D72" s="52">
        <v>53004</v>
      </c>
      <c r="E72" s="52">
        <v>8131</v>
      </c>
      <c r="F72" s="52">
        <v>5836</v>
      </c>
      <c r="G72" s="47">
        <v>13967</v>
      </c>
      <c r="H72" s="47">
        <v>12033</v>
      </c>
      <c r="I72" s="48">
        <v>13248</v>
      </c>
      <c r="J72" s="48">
        <v>25281</v>
      </c>
      <c r="K72" s="48">
        <v>99</v>
      </c>
      <c r="L72" s="48">
        <v>1614</v>
      </c>
      <c r="M72" s="48">
        <v>1713</v>
      </c>
      <c r="N72" s="48">
        <v>93965</v>
      </c>
      <c r="O72" s="48">
        <f t="shared" si="3"/>
        <v>-24005</v>
      </c>
      <c r="P72" s="50">
        <f t="shared" si="4"/>
        <v>-0.20348393659404929</v>
      </c>
    </row>
    <row r="73" spans="1:16" x14ac:dyDescent="0.25">
      <c r="A73" s="46">
        <v>44359</v>
      </c>
      <c r="B73" s="52">
        <v>35200</v>
      </c>
      <c r="C73" s="52">
        <v>33395</v>
      </c>
      <c r="D73" s="52">
        <v>68595</v>
      </c>
      <c r="E73" s="52">
        <v>10700</v>
      </c>
      <c r="F73" s="52">
        <v>8529</v>
      </c>
      <c r="G73" s="47">
        <v>19229</v>
      </c>
      <c r="H73" s="47">
        <v>9563</v>
      </c>
      <c r="I73" s="48">
        <v>22243</v>
      </c>
      <c r="J73" s="48">
        <v>31806</v>
      </c>
      <c r="K73" s="48">
        <v>91</v>
      </c>
      <c r="L73" s="48">
        <v>2212</v>
      </c>
      <c r="M73" s="48">
        <v>2303</v>
      </c>
      <c r="N73" s="48">
        <v>121933</v>
      </c>
      <c r="O73" s="48">
        <f t="shared" si="3"/>
        <v>27968</v>
      </c>
      <c r="P73" s="50">
        <f t="shared" si="4"/>
        <v>0.29764273931783114</v>
      </c>
    </row>
    <row r="74" spans="1:16" x14ac:dyDescent="0.25">
      <c r="A74" s="46">
        <v>44366</v>
      </c>
      <c r="B74" s="52">
        <v>34544</v>
      </c>
      <c r="C74" s="52">
        <v>30170</v>
      </c>
      <c r="D74" s="52">
        <v>64714</v>
      </c>
      <c r="E74" s="52">
        <v>13393</v>
      </c>
      <c r="F74" s="52">
        <v>7407</v>
      </c>
      <c r="G74" s="47">
        <v>20800</v>
      </c>
      <c r="H74" s="47">
        <v>11325</v>
      </c>
      <c r="I74" s="48">
        <v>16574</v>
      </c>
      <c r="J74" s="48">
        <v>27899</v>
      </c>
      <c r="K74" s="48">
        <v>112</v>
      </c>
      <c r="L74" s="48">
        <v>1745</v>
      </c>
      <c r="M74" s="48">
        <v>1857</v>
      </c>
      <c r="N74" s="48">
        <v>115270</v>
      </c>
      <c r="O74" s="48">
        <f t="shared" si="3"/>
        <v>-6663</v>
      </c>
      <c r="P74" s="50">
        <f t="shared" si="4"/>
        <v>-5.4644763927730766E-2</v>
      </c>
    </row>
    <row r="75" spans="1:16" x14ac:dyDescent="0.25">
      <c r="A75" s="46">
        <v>44373</v>
      </c>
      <c r="B75" s="52">
        <v>26850</v>
      </c>
      <c r="C75" s="52">
        <v>30170</v>
      </c>
      <c r="D75" s="52">
        <v>57020</v>
      </c>
      <c r="E75" s="52">
        <v>19183</v>
      </c>
      <c r="F75" s="52">
        <v>7407</v>
      </c>
      <c r="G75" s="47">
        <v>26590</v>
      </c>
      <c r="H75" s="47">
        <v>9556</v>
      </c>
      <c r="I75" s="48">
        <v>16574</v>
      </c>
      <c r="J75" s="48">
        <v>26130</v>
      </c>
      <c r="K75" s="48">
        <v>68</v>
      </c>
      <c r="L75" s="48">
        <v>1745</v>
      </c>
      <c r="M75" s="48">
        <v>1813</v>
      </c>
      <c r="N75" s="48">
        <v>111553</v>
      </c>
      <c r="O75" s="48">
        <f t="shared" si="3"/>
        <v>-3717</v>
      </c>
      <c r="P75" s="50">
        <f t="shared" si="4"/>
        <v>-3.2246031057517111E-2</v>
      </c>
    </row>
    <row r="76" spans="1:16" x14ac:dyDescent="0.25">
      <c r="A76" s="46">
        <v>44380</v>
      </c>
      <c r="B76" s="53">
        <v>26378</v>
      </c>
      <c r="C76" s="53">
        <v>33603.9</v>
      </c>
      <c r="D76" s="53">
        <v>59981.9</v>
      </c>
      <c r="E76" s="53">
        <v>25368</v>
      </c>
      <c r="F76" s="53">
        <v>11918</v>
      </c>
      <c r="G76" s="47">
        <v>37286</v>
      </c>
      <c r="H76" s="47">
        <v>10449</v>
      </c>
      <c r="I76" s="48">
        <v>27955</v>
      </c>
      <c r="J76" s="48">
        <v>38404</v>
      </c>
      <c r="K76" s="48">
        <v>74</v>
      </c>
      <c r="L76" s="48">
        <v>1744.8000000000002</v>
      </c>
      <c r="M76" s="48">
        <v>1818.8000000000002</v>
      </c>
      <c r="N76" s="48">
        <v>137490.69999999998</v>
      </c>
      <c r="O76" s="48">
        <f t="shared" si="3"/>
        <v>25937.699999999983</v>
      </c>
      <c r="P76" s="50">
        <f t="shared" si="4"/>
        <v>0.23251458947764725</v>
      </c>
    </row>
    <row r="77" spans="1:16" x14ac:dyDescent="0.25">
      <c r="A77" s="46">
        <v>44387</v>
      </c>
      <c r="B77" s="54">
        <v>27903</v>
      </c>
      <c r="C77" s="54">
        <v>30493</v>
      </c>
      <c r="D77" s="54">
        <v>58396</v>
      </c>
      <c r="E77" s="54">
        <v>33900</v>
      </c>
      <c r="F77" s="54">
        <v>8461</v>
      </c>
      <c r="G77" s="47">
        <v>42361</v>
      </c>
      <c r="H77" s="47">
        <v>8438</v>
      </c>
      <c r="I77" s="48">
        <v>22305</v>
      </c>
      <c r="J77" s="48">
        <v>30743</v>
      </c>
      <c r="K77" s="48">
        <v>78</v>
      </c>
      <c r="L77" s="48">
        <v>1393</v>
      </c>
      <c r="M77" s="48">
        <v>1471</v>
      </c>
      <c r="N77" s="48">
        <v>132971</v>
      </c>
      <c r="O77" s="48">
        <f t="shared" si="3"/>
        <v>-4519.6999999999825</v>
      </c>
      <c r="P77" s="50">
        <f t="shared" si="4"/>
        <v>-3.2872768849092959E-2</v>
      </c>
    </row>
    <row r="78" spans="1:16" x14ac:dyDescent="0.25">
      <c r="A78" s="46">
        <v>44394</v>
      </c>
      <c r="B78" s="54">
        <v>28622.65</v>
      </c>
      <c r="C78" s="54">
        <v>29636</v>
      </c>
      <c r="D78" s="54">
        <v>58258.65</v>
      </c>
      <c r="E78" s="54">
        <v>33025</v>
      </c>
      <c r="F78" s="54">
        <v>8029</v>
      </c>
      <c r="G78" s="47">
        <v>41054</v>
      </c>
      <c r="H78" s="47">
        <v>10569</v>
      </c>
      <c r="I78" s="48">
        <v>20768</v>
      </c>
      <c r="J78" s="48">
        <v>31337</v>
      </c>
      <c r="K78" s="48">
        <v>164</v>
      </c>
      <c r="L78" s="48">
        <v>1309</v>
      </c>
      <c r="M78" s="48">
        <v>1473</v>
      </c>
      <c r="N78" s="48">
        <v>132122.65</v>
      </c>
      <c r="O78" s="48">
        <f t="shared" si="3"/>
        <v>-848.35000000000582</v>
      </c>
      <c r="P78" s="50">
        <f t="shared" si="4"/>
        <v>-6.3799625482248157E-3</v>
      </c>
    </row>
    <row r="79" spans="1:16" x14ac:dyDescent="0.25">
      <c r="A79" s="46">
        <v>44401</v>
      </c>
      <c r="B79" s="54">
        <v>35506.65</v>
      </c>
      <c r="C79" s="54">
        <v>31911</v>
      </c>
      <c r="D79" s="54">
        <v>67417.649999999994</v>
      </c>
      <c r="E79" s="54">
        <v>32661</v>
      </c>
      <c r="F79" s="54">
        <v>7500</v>
      </c>
      <c r="G79" s="47">
        <v>40161</v>
      </c>
      <c r="H79" s="47">
        <v>13629</v>
      </c>
      <c r="I79" s="48">
        <v>18318</v>
      </c>
      <c r="J79" s="48">
        <v>31947</v>
      </c>
      <c r="K79" s="48">
        <v>284</v>
      </c>
      <c r="L79" s="48">
        <v>1262</v>
      </c>
      <c r="M79" s="48">
        <v>1546</v>
      </c>
      <c r="N79" s="48">
        <v>141071.65</v>
      </c>
      <c r="O79" s="48">
        <f t="shared" si="3"/>
        <v>8949</v>
      </c>
      <c r="P79" s="50">
        <f t="shared" si="4"/>
        <v>6.7732519745857367E-2</v>
      </c>
    </row>
    <row r="80" spans="1:16" x14ac:dyDescent="0.25">
      <c r="A80" s="46">
        <v>44408</v>
      </c>
      <c r="B80" s="47">
        <v>30706</v>
      </c>
      <c r="C80" s="47">
        <v>34761</v>
      </c>
      <c r="D80" s="47">
        <v>65467</v>
      </c>
      <c r="E80" s="47">
        <v>34433</v>
      </c>
      <c r="F80" s="47">
        <v>13254</v>
      </c>
      <c r="G80" s="47">
        <v>47687</v>
      </c>
      <c r="H80" s="47">
        <v>12860</v>
      </c>
      <c r="I80" s="48">
        <v>25397</v>
      </c>
      <c r="J80" s="48">
        <v>38257</v>
      </c>
      <c r="K80" s="48">
        <v>105</v>
      </c>
      <c r="L80" s="48">
        <v>1628</v>
      </c>
      <c r="M80" s="48">
        <v>1733</v>
      </c>
      <c r="N80" s="48">
        <v>153144</v>
      </c>
      <c r="O80" s="48">
        <f t="shared" si="3"/>
        <v>12072.350000000006</v>
      </c>
      <c r="P80" s="50">
        <f t="shared" si="4"/>
        <v>8.5576017576883823E-2</v>
      </c>
    </row>
    <row r="81" spans="1:16" x14ac:dyDescent="0.25">
      <c r="A81" s="46">
        <v>44415</v>
      </c>
      <c r="B81" s="47">
        <v>28229.15</v>
      </c>
      <c r="C81" s="47">
        <v>40327</v>
      </c>
      <c r="D81" s="47">
        <v>68556.149999999994</v>
      </c>
      <c r="E81" s="47">
        <v>37527</v>
      </c>
      <c r="F81" s="47">
        <v>14285</v>
      </c>
      <c r="G81" s="47">
        <v>51812</v>
      </c>
      <c r="H81" s="47">
        <v>8749</v>
      </c>
      <c r="I81" s="48">
        <v>25042</v>
      </c>
      <c r="J81" s="48">
        <v>33791</v>
      </c>
      <c r="K81" s="48">
        <v>70</v>
      </c>
      <c r="L81" s="48">
        <v>1692</v>
      </c>
      <c r="M81" s="48">
        <v>1762</v>
      </c>
      <c r="N81" s="48">
        <v>155921.15</v>
      </c>
      <c r="O81" s="48">
        <f t="shared" si="3"/>
        <v>2777.1499999999942</v>
      </c>
      <c r="P81" s="50">
        <f t="shared" si="4"/>
        <v>1.8134239669853169E-2</v>
      </c>
    </row>
    <row r="82" spans="1:16" x14ac:dyDescent="0.25">
      <c r="A82" s="46">
        <v>44422</v>
      </c>
      <c r="B82" s="55">
        <v>28397</v>
      </c>
      <c r="C82" s="55">
        <v>39682</v>
      </c>
      <c r="D82" s="55">
        <v>68079</v>
      </c>
      <c r="E82" s="55">
        <v>41003</v>
      </c>
      <c r="F82" s="55">
        <v>12495</v>
      </c>
      <c r="G82" s="47">
        <v>53498</v>
      </c>
      <c r="H82" s="47">
        <v>9832</v>
      </c>
      <c r="I82" s="48">
        <v>26350</v>
      </c>
      <c r="J82" s="48">
        <v>36182</v>
      </c>
      <c r="K82" s="48">
        <v>50</v>
      </c>
      <c r="L82" s="48">
        <v>1950</v>
      </c>
      <c r="M82" s="48">
        <v>2000</v>
      </c>
      <c r="N82" s="48">
        <v>159759</v>
      </c>
      <c r="O82" s="48">
        <f t="shared" si="3"/>
        <v>3837.8500000000058</v>
      </c>
      <c r="P82" s="50">
        <f t="shared" si="4"/>
        <v>2.4614043700934785E-2</v>
      </c>
    </row>
    <row r="83" spans="1:16" x14ac:dyDescent="0.25">
      <c r="A83" s="46">
        <v>44429</v>
      </c>
      <c r="B83" s="55">
        <v>29707</v>
      </c>
      <c r="C83" s="55">
        <v>37517</v>
      </c>
      <c r="D83" s="55">
        <v>67224</v>
      </c>
      <c r="E83" s="55">
        <v>40270</v>
      </c>
      <c r="F83" s="55">
        <v>12035</v>
      </c>
      <c r="G83" s="47">
        <v>52305</v>
      </c>
      <c r="H83" s="47">
        <v>9289</v>
      </c>
      <c r="I83" s="48">
        <v>22204</v>
      </c>
      <c r="J83" s="48">
        <v>31493</v>
      </c>
      <c r="K83" s="48">
        <v>56</v>
      </c>
      <c r="L83" s="48">
        <v>1388</v>
      </c>
      <c r="M83" s="48">
        <v>1444</v>
      </c>
      <c r="N83" s="48">
        <v>152466</v>
      </c>
      <c r="O83" s="48">
        <f t="shared" si="3"/>
        <v>-7293</v>
      </c>
      <c r="P83" s="50">
        <f t="shared" si="4"/>
        <v>-4.5650010328056601E-2</v>
      </c>
    </row>
    <row r="84" spans="1:16" x14ac:dyDescent="0.25">
      <c r="A84" s="46">
        <v>44436</v>
      </c>
      <c r="B84" s="47">
        <v>26869</v>
      </c>
      <c r="C84" s="47">
        <v>32886</v>
      </c>
      <c r="D84" s="47">
        <v>59755</v>
      </c>
      <c r="E84" s="47">
        <v>32341</v>
      </c>
      <c r="F84" s="47">
        <v>10290</v>
      </c>
      <c r="G84" s="47">
        <v>42631</v>
      </c>
      <c r="H84" s="47">
        <v>6321</v>
      </c>
      <c r="I84" s="48">
        <v>19376</v>
      </c>
      <c r="J84" s="48">
        <v>25697</v>
      </c>
      <c r="K84" s="48">
        <v>66</v>
      </c>
      <c r="L84" s="48">
        <v>1251</v>
      </c>
      <c r="M84" s="48">
        <v>1317</v>
      </c>
      <c r="N84" s="48">
        <v>129400</v>
      </c>
      <c r="O84" s="56">
        <f t="shared" ref="O84:O89" si="5">N84-N83</f>
        <v>-23066</v>
      </c>
      <c r="P84" s="50">
        <f t="shared" si="4"/>
        <v>-0.15128618839610142</v>
      </c>
    </row>
    <row r="85" spans="1:16" x14ac:dyDescent="0.25">
      <c r="A85" s="46">
        <v>44443</v>
      </c>
      <c r="B85" s="57">
        <v>27141</v>
      </c>
      <c r="C85" s="57">
        <v>33748</v>
      </c>
      <c r="D85" s="57">
        <v>60889</v>
      </c>
      <c r="E85" s="57">
        <v>29369</v>
      </c>
      <c r="F85" s="57">
        <v>10162</v>
      </c>
      <c r="G85" s="47">
        <v>39531</v>
      </c>
      <c r="H85" s="47">
        <v>8591</v>
      </c>
      <c r="I85" s="58">
        <v>20681</v>
      </c>
      <c r="J85" s="58">
        <v>29272</v>
      </c>
      <c r="K85" s="58">
        <v>78</v>
      </c>
      <c r="L85" s="58">
        <v>1215</v>
      </c>
      <c r="M85" s="58">
        <v>1293</v>
      </c>
      <c r="N85" s="58">
        <v>130985</v>
      </c>
      <c r="O85" s="59">
        <f t="shared" si="5"/>
        <v>1585</v>
      </c>
      <c r="P85" s="60">
        <f t="shared" ref="P85:P90" si="6">(N85/N84)-1</f>
        <v>1.224884080370936E-2</v>
      </c>
    </row>
    <row r="86" spans="1:16" x14ac:dyDescent="0.25">
      <c r="A86" s="46">
        <v>44450</v>
      </c>
      <c r="B86" s="57">
        <v>25922</v>
      </c>
      <c r="C86" s="57">
        <v>29107</v>
      </c>
      <c r="D86" s="57">
        <v>55029</v>
      </c>
      <c r="E86" s="57">
        <v>1698</v>
      </c>
      <c r="F86" s="57">
        <v>5019</v>
      </c>
      <c r="G86" s="47">
        <v>6717</v>
      </c>
      <c r="H86" s="47">
        <v>4271</v>
      </c>
      <c r="I86" s="47">
        <v>17583</v>
      </c>
      <c r="J86" s="47">
        <v>21854</v>
      </c>
      <c r="K86" s="47">
        <v>195669</v>
      </c>
      <c r="L86" s="47">
        <v>1047</v>
      </c>
      <c r="M86" s="47">
        <v>196716</v>
      </c>
      <c r="N86" s="47">
        <v>280316</v>
      </c>
      <c r="O86" s="59">
        <f t="shared" si="5"/>
        <v>149331</v>
      </c>
      <c r="P86" s="60">
        <f t="shared" si="6"/>
        <v>1.1400618391418864</v>
      </c>
    </row>
    <row r="87" spans="1:16" x14ac:dyDescent="0.25">
      <c r="A87" s="46">
        <v>44457</v>
      </c>
      <c r="B87" s="47">
        <v>46933</v>
      </c>
      <c r="C87" s="47">
        <v>28884</v>
      </c>
      <c r="D87" s="47">
        <v>75817</v>
      </c>
      <c r="E87" s="47">
        <v>1569</v>
      </c>
      <c r="F87" s="47">
        <v>2220</v>
      </c>
      <c r="G87" s="61">
        <v>3789</v>
      </c>
      <c r="H87" s="61">
        <v>3263</v>
      </c>
      <c r="I87" s="48">
        <v>7881</v>
      </c>
      <c r="J87" s="48">
        <v>11144</v>
      </c>
      <c r="K87" s="48">
        <v>157191</v>
      </c>
      <c r="L87" s="48">
        <v>365</v>
      </c>
      <c r="M87" s="48">
        <v>157556</v>
      </c>
      <c r="N87" s="48">
        <v>248306</v>
      </c>
      <c r="O87" s="56">
        <f t="shared" si="5"/>
        <v>-32010</v>
      </c>
      <c r="P87" s="62">
        <f t="shared" si="6"/>
        <v>-0.11419255411749596</v>
      </c>
    </row>
    <row r="88" spans="1:16" x14ac:dyDescent="0.25">
      <c r="A88" s="46">
        <v>44464</v>
      </c>
      <c r="B88" s="47">
        <v>58262</v>
      </c>
      <c r="C88" s="47">
        <v>28530</v>
      </c>
      <c r="D88" s="47">
        <v>86792</v>
      </c>
      <c r="E88" s="47">
        <v>4428</v>
      </c>
      <c r="F88" s="47">
        <v>3102</v>
      </c>
      <c r="G88" s="61">
        <v>7530</v>
      </c>
      <c r="H88" s="61">
        <v>2166</v>
      </c>
      <c r="I88" s="48">
        <v>5667</v>
      </c>
      <c r="J88" s="48">
        <v>7833</v>
      </c>
      <c r="K88" s="48">
        <v>34388</v>
      </c>
      <c r="L88" s="48">
        <v>385</v>
      </c>
      <c r="M88" s="48">
        <v>34773</v>
      </c>
      <c r="N88" s="48">
        <v>136928</v>
      </c>
      <c r="O88" s="56">
        <f t="shared" si="5"/>
        <v>-111378</v>
      </c>
      <c r="P88" s="62">
        <f t="shared" si="6"/>
        <v>-0.44855138417919826</v>
      </c>
    </row>
    <row r="89" spans="1:16" x14ac:dyDescent="0.25">
      <c r="A89" s="46">
        <v>44471</v>
      </c>
      <c r="B89" s="63">
        <v>36666</v>
      </c>
      <c r="C89" s="63">
        <v>31542</v>
      </c>
      <c r="D89" s="63">
        <v>68208</v>
      </c>
      <c r="E89" s="63">
        <v>8829</v>
      </c>
      <c r="F89" s="63">
        <v>3997</v>
      </c>
      <c r="G89" s="64">
        <v>12826</v>
      </c>
      <c r="H89" s="64">
        <v>1603</v>
      </c>
      <c r="I89" s="65">
        <v>5680</v>
      </c>
      <c r="J89" s="65">
        <v>7283</v>
      </c>
      <c r="K89" s="65">
        <v>15342</v>
      </c>
      <c r="L89" s="65">
        <v>441</v>
      </c>
      <c r="M89" s="65">
        <v>15783</v>
      </c>
      <c r="N89" s="65">
        <v>104099</v>
      </c>
      <c r="O89" s="66">
        <f t="shared" si="5"/>
        <v>-32829</v>
      </c>
      <c r="P89" s="67">
        <f t="shared" si="6"/>
        <v>-0.23975373919139986</v>
      </c>
    </row>
    <row r="90" spans="1:16" x14ac:dyDescent="0.25">
      <c r="A90" s="46">
        <v>44478</v>
      </c>
      <c r="B90" s="63">
        <v>33263</v>
      </c>
      <c r="C90" s="63">
        <v>33939</v>
      </c>
      <c r="D90" s="63">
        <v>67202</v>
      </c>
      <c r="E90" s="63">
        <v>10147</v>
      </c>
      <c r="F90" s="63">
        <v>4882</v>
      </c>
      <c r="G90" s="64">
        <v>15029</v>
      </c>
      <c r="H90" s="64">
        <v>1348</v>
      </c>
      <c r="I90" s="65">
        <v>6143</v>
      </c>
      <c r="J90" s="65">
        <v>7491</v>
      </c>
      <c r="K90" s="65">
        <v>6709</v>
      </c>
      <c r="L90" s="65">
        <v>557</v>
      </c>
      <c r="M90" s="65">
        <v>7266</v>
      </c>
      <c r="N90" s="65">
        <v>96988</v>
      </c>
      <c r="O90" s="66">
        <f t="shared" ref="O90:O95" si="7">N90-N89</f>
        <v>-7111</v>
      </c>
      <c r="P90" s="67">
        <f t="shared" si="6"/>
        <v>-6.8309974159213804E-2</v>
      </c>
    </row>
    <row r="91" spans="1:16" x14ac:dyDescent="0.25">
      <c r="A91" s="46">
        <v>44485</v>
      </c>
      <c r="B91" s="63">
        <v>39391</v>
      </c>
      <c r="C91" s="63">
        <v>36774</v>
      </c>
      <c r="D91" s="63">
        <v>76165</v>
      </c>
      <c r="E91" s="63">
        <v>262</v>
      </c>
      <c r="F91" s="63">
        <v>229</v>
      </c>
      <c r="G91" s="64">
        <v>491</v>
      </c>
      <c r="H91" s="64">
        <v>1134</v>
      </c>
      <c r="I91" s="65">
        <v>1471</v>
      </c>
      <c r="J91" s="65">
        <v>2605</v>
      </c>
      <c r="K91" s="65">
        <v>3886</v>
      </c>
      <c r="L91" s="65">
        <v>70</v>
      </c>
      <c r="M91" s="65">
        <v>3956</v>
      </c>
      <c r="N91" s="65">
        <v>83217</v>
      </c>
      <c r="O91" s="66">
        <f t="shared" si="7"/>
        <v>-13771</v>
      </c>
      <c r="P91" s="67">
        <f>(N91/N90)-1</f>
        <v>-0.14198663752216767</v>
      </c>
    </row>
    <row r="92" spans="1:16" x14ac:dyDescent="0.25">
      <c r="A92" s="46">
        <v>44492</v>
      </c>
      <c r="B92" s="63">
        <v>37645</v>
      </c>
      <c r="C92" s="63">
        <v>27394</v>
      </c>
      <c r="D92" s="63">
        <v>65039</v>
      </c>
      <c r="E92" s="63">
        <v>135</v>
      </c>
      <c r="F92" s="63">
        <v>32</v>
      </c>
      <c r="G92" s="64">
        <v>167</v>
      </c>
      <c r="H92" s="64">
        <v>1405</v>
      </c>
      <c r="I92" s="65">
        <v>1376</v>
      </c>
      <c r="J92" s="65">
        <v>2781</v>
      </c>
      <c r="K92" s="65">
        <v>2880</v>
      </c>
      <c r="L92" s="65">
        <v>61</v>
      </c>
      <c r="M92" s="65">
        <v>2941</v>
      </c>
      <c r="N92" s="65">
        <v>70928</v>
      </c>
      <c r="O92" s="66">
        <f t="shared" si="7"/>
        <v>-12289</v>
      </c>
      <c r="P92" s="67">
        <f>(N92/N91)-1</f>
        <v>-0.14767415311775234</v>
      </c>
    </row>
    <row r="93" spans="1:16" x14ac:dyDescent="0.25">
      <c r="A93" s="46">
        <v>44499</v>
      </c>
      <c r="B93" s="47">
        <v>32224</v>
      </c>
      <c r="C93" s="47">
        <v>30042</v>
      </c>
      <c r="D93" s="47">
        <v>62266</v>
      </c>
      <c r="E93" s="47">
        <v>125</v>
      </c>
      <c r="F93" s="47">
        <v>23</v>
      </c>
      <c r="G93" s="61">
        <v>148</v>
      </c>
      <c r="H93" s="61">
        <v>708</v>
      </c>
      <c r="I93" s="48">
        <v>1186</v>
      </c>
      <c r="J93" s="48">
        <v>1894</v>
      </c>
      <c r="K93" s="48">
        <v>1349</v>
      </c>
      <c r="L93" s="48">
        <v>69</v>
      </c>
      <c r="M93" s="48">
        <v>1418</v>
      </c>
      <c r="N93" s="48">
        <v>65726</v>
      </c>
      <c r="O93" s="56">
        <f t="shared" si="7"/>
        <v>-5202</v>
      </c>
      <c r="P93" s="62">
        <f>(N93/N92)-1</f>
        <v>-7.3341980600045154E-2</v>
      </c>
    </row>
    <row r="94" spans="1:16" x14ac:dyDescent="0.25">
      <c r="A94" s="46">
        <v>44506</v>
      </c>
      <c r="B94" s="68">
        <v>26180.75</v>
      </c>
      <c r="C94" s="68">
        <v>30534</v>
      </c>
      <c r="D94" s="68">
        <v>56714.75</v>
      </c>
      <c r="E94" s="68">
        <v>97</v>
      </c>
      <c r="F94" s="68">
        <v>29</v>
      </c>
      <c r="G94" s="69">
        <v>126</v>
      </c>
      <c r="H94" s="69">
        <v>842</v>
      </c>
      <c r="I94" s="70">
        <v>1270</v>
      </c>
      <c r="J94" s="70">
        <v>2112</v>
      </c>
      <c r="K94" s="70">
        <v>1459</v>
      </c>
      <c r="L94" s="70">
        <v>58</v>
      </c>
      <c r="M94" s="70">
        <v>1517</v>
      </c>
      <c r="N94" s="70">
        <v>60469.75</v>
      </c>
      <c r="O94" s="71">
        <f t="shared" si="7"/>
        <v>-5256.25</v>
      </c>
      <c r="P94" s="72">
        <f>(N94/N93)-1</f>
        <v>-7.9972157137205957E-2</v>
      </c>
    </row>
    <row r="95" spans="1:16" x14ac:dyDescent="0.25">
      <c r="A95" s="46">
        <v>44513</v>
      </c>
      <c r="B95" s="68">
        <v>33108</v>
      </c>
      <c r="C95" s="68">
        <v>28356</v>
      </c>
      <c r="D95" s="68">
        <v>61464</v>
      </c>
      <c r="E95" s="68">
        <v>92</v>
      </c>
      <c r="F95" s="68">
        <v>9</v>
      </c>
      <c r="G95" s="69">
        <v>101</v>
      </c>
      <c r="H95" s="69">
        <v>681</v>
      </c>
      <c r="I95" s="70">
        <v>1014</v>
      </c>
      <c r="J95" s="70">
        <v>1695</v>
      </c>
      <c r="K95" s="70">
        <v>1081</v>
      </c>
      <c r="L95" s="70">
        <v>33</v>
      </c>
      <c r="M95" s="70">
        <v>1114</v>
      </c>
      <c r="N95" s="70">
        <v>64374</v>
      </c>
      <c r="O95" s="71">
        <f t="shared" si="7"/>
        <v>3904.25</v>
      </c>
      <c r="P95" s="72">
        <f>(N95/N94)-1</f>
        <v>6.4565340521500314E-2</v>
      </c>
    </row>
    <row r="96" spans="1:16" x14ac:dyDescent="0.25">
      <c r="A96" s="46">
        <v>44520</v>
      </c>
      <c r="B96" s="68">
        <v>24279</v>
      </c>
      <c r="C96" s="68">
        <v>28886</v>
      </c>
      <c r="D96" s="68">
        <v>53165</v>
      </c>
      <c r="E96" s="68">
        <v>111</v>
      </c>
      <c r="F96" s="68">
        <v>17</v>
      </c>
      <c r="G96" s="69">
        <v>128</v>
      </c>
      <c r="H96" s="69">
        <v>908</v>
      </c>
      <c r="I96" s="70">
        <v>1372</v>
      </c>
      <c r="J96" s="70">
        <v>2280</v>
      </c>
      <c r="K96" s="70">
        <v>1090</v>
      </c>
      <c r="L96" s="70">
        <v>61</v>
      </c>
      <c r="M96" s="70">
        <v>1151</v>
      </c>
      <c r="N96" s="70">
        <v>56724</v>
      </c>
      <c r="O96" s="71">
        <f t="shared" ref="O96:O97" si="8">N96-N95</f>
        <v>-7650</v>
      </c>
      <c r="P96" s="72">
        <f t="shared" ref="P96:P97" si="9">(N96/N95)-1</f>
        <v>-0.11883679746481501</v>
      </c>
    </row>
    <row r="97" spans="1:16" x14ac:dyDescent="0.25">
      <c r="A97" s="46">
        <v>44527</v>
      </c>
      <c r="B97" s="68">
        <v>23208</v>
      </c>
      <c r="C97" s="68">
        <v>24714</v>
      </c>
      <c r="D97" s="68">
        <v>47922</v>
      </c>
      <c r="E97" s="68">
        <v>45</v>
      </c>
      <c r="F97" s="68">
        <v>8</v>
      </c>
      <c r="G97" s="69">
        <v>53</v>
      </c>
      <c r="H97" s="69">
        <v>1187</v>
      </c>
      <c r="I97" s="70">
        <v>927</v>
      </c>
      <c r="J97" s="70">
        <v>2114</v>
      </c>
      <c r="K97" s="70">
        <v>709</v>
      </c>
      <c r="L97" s="70">
        <v>39</v>
      </c>
      <c r="M97" s="70">
        <v>748</v>
      </c>
      <c r="N97" s="70">
        <v>50837</v>
      </c>
      <c r="O97" s="71">
        <f t="shared" si="8"/>
        <v>-5887</v>
      </c>
      <c r="P97" s="72">
        <f t="shared" si="9"/>
        <v>-0.10378323108384457</v>
      </c>
    </row>
    <row r="98" spans="1:16" x14ac:dyDescent="0.25">
      <c r="A98" s="46">
        <v>44534</v>
      </c>
      <c r="B98" s="68">
        <v>26424</v>
      </c>
      <c r="C98" s="68">
        <v>30225</v>
      </c>
      <c r="D98" s="68">
        <v>56649</v>
      </c>
      <c r="E98" s="68">
        <v>78</v>
      </c>
      <c r="F98" s="68">
        <v>15</v>
      </c>
      <c r="G98" s="69">
        <v>93</v>
      </c>
      <c r="H98" s="69">
        <v>749</v>
      </c>
      <c r="I98" s="70">
        <v>1182</v>
      </c>
      <c r="J98" s="70">
        <v>1931</v>
      </c>
      <c r="K98" s="70">
        <v>778</v>
      </c>
      <c r="L98" s="70">
        <v>86</v>
      </c>
      <c r="M98" s="70">
        <v>864</v>
      </c>
      <c r="N98" s="70">
        <v>59537</v>
      </c>
      <c r="O98" s="71">
        <f t="shared" ref="O98:O103" si="10">N98-N97</f>
        <v>8700</v>
      </c>
      <c r="P98" s="72">
        <f t="shared" ref="P98:P103" si="11">(N98/N97)-1</f>
        <v>0.1711351968054764</v>
      </c>
    </row>
    <row r="99" spans="1:16" x14ac:dyDescent="0.25">
      <c r="A99" s="46">
        <v>44541</v>
      </c>
      <c r="B99" s="68">
        <v>30360</v>
      </c>
      <c r="C99" s="68">
        <v>26969</v>
      </c>
      <c r="D99" s="68">
        <v>57329</v>
      </c>
      <c r="E99" s="68">
        <v>71</v>
      </c>
      <c r="F99" s="68">
        <v>8</v>
      </c>
      <c r="G99" s="69">
        <v>79</v>
      </c>
      <c r="H99" s="69">
        <v>599</v>
      </c>
      <c r="I99" s="70">
        <v>1057</v>
      </c>
      <c r="J99" s="70">
        <v>1656</v>
      </c>
      <c r="K99" s="70">
        <v>600</v>
      </c>
      <c r="L99" s="70">
        <v>22</v>
      </c>
      <c r="M99" s="70">
        <v>622</v>
      </c>
      <c r="N99" s="70">
        <v>59686</v>
      </c>
      <c r="O99" s="71">
        <f t="shared" si="10"/>
        <v>149</v>
      </c>
      <c r="P99" s="72">
        <f t="shared" si="11"/>
        <v>2.5026454137762055E-3</v>
      </c>
    </row>
    <row r="100" spans="1:16" x14ac:dyDescent="0.25">
      <c r="A100" s="46">
        <v>44548</v>
      </c>
      <c r="B100" s="68">
        <v>27397</v>
      </c>
      <c r="C100" s="68">
        <v>29942</v>
      </c>
      <c r="D100" s="68">
        <v>57339</v>
      </c>
      <c r="E100" s="68">
        <v>84</v>
      </c>
      <c r="F100" s="68">
        <v>16</v>
      </c>
      <c r="G100" s="69">
        <v>100</v>
      </c>
      <c r="H100" s="69">
        <v>602</v>
      </c>
      <c r="I100" s="70">
        <v>831</v>
      </c>
      <c r="J100" s="70">
        <v>1433</v>
      </c>
      <c r="K100" s="70">
        <v>534</v>
      </c>
      <c r="L100" s="70">
        <v>26</v>
      </c>
      <c r="M100" s="70">
        <v>560</v>
      </c>
      <c r="N100" s="70">
        <v>59432</v>
      </c>
      <c r="O100" s="71">
        <f t="shared" si="10"/>
        <v>-254</v>
      </c>
      <c r="P100" s="72">
        <f t="shared" si="11"/>
        <v>-4.2556043293234813E-3</v>
      </c>
    </row>
    <row r="101" spans="1:16" x14ac:dyDescent="0.25">
      <c r="A101" s="46">
        <v>44555</v>
      </c>
      <c r="B101" s="68">
        <v>22745</v>
      </c>
      <c r="C101" s="68">
        <v>26826</v>
      </c>
      <c r="D101" s="68">
        <v>49571</v>
      </c>
      <c r="E101" s="68">
        <v>67</v>
      </c>
      <c r="F101" s="68">
        <v>13</v>
      </c>
      <c r="G101" s="69">
        <v>80</v>
      </c>
      <c r="H101" s="69">
        <v>531</v>
      </c>
      <c r="I101" s="70">
        <v>587</v>
      </c>
      <c r="J101" s="70">
        <v>1118</v>
      </c>
      <c r="K101" s="70">
        <v>518</v>
      </c>
      <c r="L101" s="70">
        <v>21</v>
      </c>
      <c r="M101" s="70">
        <v>539</v>
      </c>
      <c r="N101" s="70">
        <v>51308</v>
      </c>
      <c r="O101" s="71">
        <f t="shared" si="10"/>
        <v>-8124</v>
      </c>
      <c r="P101" s="72">
        <f t="shared" si="11"/>
        <v>-0.1366940368824876</v>
      </c>
    </row>
    <row r="102" spans="1:16" x14ac:dyDescent="0.25">
      <c r="A102" s="46">
        <v>44562</v>
      </c>
      <c r="B102" s="68">
        <v>25010</v>
      </c>
      <c r="C102" s="68">
        <v>25924</v>
      </c>
      <c r="D102" s="68">
        <v>50934</v>
      </c>
      <c r="E102" s="68">
        <v>58</v>
      </c>
      <c r="F102" s="68">
        <v>4</v>
      </c>
      <c r="G102" s="69">
        <v>62</v>
      </c>
      <c r="H102" s="69">
        <v>435</v>
      </c>
      <c r="I102" s="70">
        <v>499</v>
      </c>
      <c r="J102" s="70">
        <v>934</v>
      </c>
      <c r="K102" s="70">
        <v>390</v>
      </c>
      <c r="L102" s="70">
        <v>16</v>
      </c>
      <c r="M102" s="70">
        <v>406</v>
      </c>
      <c r="N102" s="70">
        <v>52336</v>
      </c>
      <c r="O102" s="71">
        <f t="shared" si="10"/>
        <v>1028</v>
      </c>
      <c r="P102" s="72">
        <f t="shared" si="11"/>
        <v>2.0035861853901826E-2</v>
      </c>
    </row>
    <row r="103" spans="1:16" x14ac:dyDescent="0.25">
      <c r="A103" s="46">
        <v>44569</v>
      </c>
      <c r="B103" s="68">
        <v>38605</v>
      </c>
      <c r="C103" s="68">
        <v>24364</v>
      </c>
      <c r="D103" s="68">
        <v>62969</v>
      </c>
      <c r="E103" s="68">
        <v>61</v>
      </c>
      <c r="F103" s="68">
        <v>8</v>
      </c>
      <c r="G103" s="69">
        <v>69</v>
      </c>
      <c r="H103" s="69">
        <v>413</v>
      </c>
      <c r="I103" s="70">
        <v>608</v>
      </c>
      <c r="J103" s="70">
        <v>1021</v>
      </c>
      <c r="K103" s="70">
        <v>413</v>
      </c>
      <c r="L103" s="70">
        <v>20</v>
      </c>
      <c r="M103" s="70">
        <v>433</v>
      </c>
      <c r="N103" s="70">
        <v>64492</v>
      </c>
      <c r="O103" s="71">
        <f t="shared" si="10"/>
        <v>12156</v>
      </c>
      <c r="P103" s="72">
        <f t="shared" si="11"/>
        <v>0.23226841944359533</v>
      </c>
    </row>
    <row r="104" spans="1:16" x14ac:dyDescent="0.25">
      <c r="A104" s="73">
        <v>44576</v>
      </c>
      <c r="B104" s="68">
        <v>45411</v>
      </c>
      <c r="C104" s="68">
        <v>23179</v>
      </c>
      <c r="D104" s="68">
        <v>68590</v>
      </c>
      <c r="E104" s="68">
        <v>39</v>
      </c>
      <c r="F104" s="68">
        <v>38</v>
      </c>
      <c r="G104" s="69">
        <v>77</v>
      </c>
      <c r="H104" s="69">
        <v>418</v>
      </c>
      <c r="I104" s="70">
        <v>788</v>
      </c>
      <c r="J104" s="70">
        <v>1206</v>
      </c>
      <c r="K104" s="70">
        <v>445</v>
      </c>
      <c r="L104" s="70">
        <v>36</v>
      </c>
      <c r="M104" s="70">
        <v>481</v>
      </c>
      <c r="N104" s="70">
        <v>70354</v>
      </c>
      <c r="O104" s="71">
        <f t="shared" ref="O104:O109" si="12">N104-N103</f>
        <v>5862</v>
      </c>
      <c r="P104" s="72">
        <f t="shared" ref="P104:P109" si="13">(N104/N103)-1</f>
        <v>9.08949947280282E-2</v>
      </c>
    </row>
    <row r="105" spans="1:16" x14ac:dyDescent="0.25">
      <c r="A105" s="46">
        <v>44583</v>
      </c>
      <c r="B105" s="68">
        <v>38478</v>
      </c>
      <c r="C105" s="68">
        <v>21516</v>
      </c>
      <c r="D105" s="68">
        <v>59994</v>
      </c>
      <c r="E105" s="68">
        <v>44</v>
      </c>
      <c r="F105" s="68">
        <v>32</v>
      </c>
      <c r="G105" s="69">
        <v>76</v>
      </c>
      <c r="H105" s="69">
        <v>309</v>
      </c>
      <c r="I105" s="70">
        <v>683</v>
      </c>
      <c r="J105" s="70">
        <v>992</v>
      </c>
      <c r="K105" s="70">
        <v>371</v>
      </c>
      <c r="L105" s="70">
        <v>53</v>
      </c>
      <c r="M105" s="70">
        <v>424</v>
      </c>
      <c r="N105" s="70">
        <v>61486</v>
      </c>
      <c r="O105" s="71">
        <f t="shared" si="12"/>
        <v>-8868</v>
      </c>
      <c r="P105" s="72">
        <f t="shared" si="13"/>
        <v>-0.12604827017653586</v>
      </c>
    </row>
    <row r="106" spans="1:16" x14ac:dyDescent="0.25">
      <c r="A106" s="46">
        <v>44590</v>
      </c>
      <c r="B106" s="68">
        <v>33566</v>
      </c>
      <c r="C106" s="68">
        <v>21722</v>
      </c>
      <c r="D106" s="68">
        <v>55288</v>
      </c>
      <c r="E106" s="68">
        <v>46</v>
      </c>
      <c r="F106" s="68">
        <v>21</v>
      </c>
      <c r="G106" s="69">
        <v>67</v>
      </c>
      <c r="H106" s="69">
        <v>384</v>
      </c>
      <c r="I106" s="70">
        <v>585</v>
      </c>
      <c r="J106" s="70">
        <v>969</v>
      </c>
      <c r="K106" s="70">
        <v>361</v>
      </c>
      <c r="L106" s="70">
        <v>26</v>
      </c>
      <c r="M106" s="70">
        <v>387</v>
      </c>
      <c r="N106" s="70">
        <v>56711</v>
      </c>
      <c r="O106" s="71">
        <f t="shared" si="12"/>
        <v>-4775</v>
      </c>
      <c r="P106" s="72">
        <f t="shared" si="13"/>
        <v>-7.7659955111732737E-2</v>
      </c>
    </row>
    <row r="107" spans="1:16" x14ac:dyDescent="0.25">
      <c r="A107" s="46">
        <v>44597</v>
      </c>
      <c r="B107" s="47">
        <v>28220</v>
      </c>
      <c r="C107" s="47">
        <v>21095</v>
      </c>
      <c r="D107" s="47">
        <v>49315</v>
      </c>
      <c r="E107" s="47">
        <v>34</v>
      </c>
      <c r="F107" s="47">
        <v>13</v>
      </c>
      <c r="G107" s="61">
        <v>47</v>
      </c>
      <c r="H107" s="61">
        <v>337</v>
      </c>
      <c r="I107" s="48">
        <v>455</v>
      </c>
      <c r="J107" s="48">
        <v>792</v>
      </c>
      <c r="K107" s="48">
        <v>366</v>
      </c>
      <c r="L107" s="48">
        <v>26</v>
      </c>
      <c r="M107" s="48">
        <v>392</v>
      </c>
      <c r="N107" s="48">
        <v>50546</v>
      </c>
      <c r="O107" s="56">
        <f t="shared" si="12"/>
        <v>-6165</v>
      </c>
      <c r="P107" s="62">
        <f t="shared" si="13"/>
        <v>-0.10870906878736053</v>
      </c>
    </row>
    <row r="108" spans="1:16" x14ac:dyDescent="0.25">
      <c r="A108" s="46">
        <v>44604</v>
      </c>
      <c r="B108" s="74">
        <v>25915</v>
      </c>
      <c r="C108" s="74">
        <v>21228</v>
      </c>
      <c r="D108" s="74">
        <v>47143</v>
      </c>
      <c r="E108" s="74">
        <v>53</v>
      </c>
      <c r="F108" s="74">
        <v>37</v>
      </c>
      <c r="G108" s="75">
        <v>90</v>
      </c>
      <c r="H108" s="75">
        <v>417</v>
      </c>
      <c r="I108" s="76">
        <v>351</v>
      </c>
      <c r="J108" s="76">
        <v>768</v>
      </c>
      <c r="K108" s="76">
        <v>335</v>
      </c>
      <c r="L108" s="76">
        <v>21</v>
      </c>
      <c r="M108" s="76">
        <v>356</v>
      </c>
      <c r="N108" s="76">
        <v>48357</v>
      </c>
      <c r="O108" s="77">
        <f t="shared" si="12"/>
        <v>-2189</v>
      </c>
      <c r="P108" s="78">
        <f t="shared" si="13"/>
        <v>-4.3307086614173262E-2</v>
      </c>
    </row>
    <row r="109" spans="1:16" x14ac:dyDescent="0.25">
      <c r="A109" s="46">
        <v>44611</v>
      </c>
      <c r="B109" s="74">
        <v>23077</v>
      </c>
      <c r="C109" s="74">
        <v>21424</v>
      </c>
      <c r="D109" s="74">
        <v>44501</v>
      </c>
      <c r="E109" s="74">
        <v>43</v>
      </c>
      <c r="F109" s="74">
        <v>10</v>
      </c>
      <c r="G109" s="75">
        <v>53</v>
      </c>
      <c r="H109" s="75">
        <v>307</v>
      </c>
      <c r="I109" s="76">
        <v>340</v>
      </c>
      <c r="J109" s="76">
        <v>647</v>
      </c>
      <c r="K109" s="76">
        <v>307</v>
      </c>
      <c r="L109" s="76">
        <v>11</v>
      </c>
      <c r="M109" s="76">
        <v>318</v>
      </c>
      <c r="N109" s="76">
        <v>45519</v>
      </c>
      <c r="O109" s="77">
        <f t="shared" si="12"/>
        <v>-2838</v>
      </c>
      <c r="P109" s="78">
        <f t="shared" si="13"/>
        <v>-5.8688504249643225E-2</v>
      </c>
    </row>
    <row r="110" spans="1:16" x14ac:dyDescent="0.25">
      <c r="A110" s="46">
        <v>44618</v>
      </c>
      <c r="B110" s="74">
        <v>18657</v>
      </c>
      <c r="C110" s="74">
        <v>20224</v>
      </c>
      <c r="D110" s="74">
        <v>38881</v>
      </c>
      <c r="E110" s="74">
        <v>33</v>
      </c>
      <c r="F110" s="74">
        <v>20</v>
      </c>
      <c r="G110" s="75">
        <v>53</v>
      </c>
      <c r="H110" s="75">
        <v>359</v>
      </c>
      <c r="I110" s="76">
        <v>290</v>
      </c>
      <c r="J110" s="76">
        <v>649</v>
      </c>
      <c r="K110" s="76">
        <v>338</v>
      </c>
      <c r="L110" s="76">
        <v>11</v>
      </c>
      <c r="M110" s="76">
        <v>349</v>
      </c>
      <c r="N110" s="76">
        <v>39932</v>
      </c>
      <c r="O110" s="77">
        <f t="shared" ref="O110:O115" si="14">N110-N109</f>
        <v>-5587</v>
      </c>
      <c r="P110" s="78">
        <f t="shared" ref="P110:P115" si="15">(N110/N109)-1</f>
        <v>-0.12273995474417276</v>
      </c>
    </row>
    <row r="111" spans="1:16" x14ac:dyDescent="0.25">
      <c r="A111" s="46">
        <v>44625</v>
      </c>
      <c r="B111" s="74">
        <v>22972</v>
      </c>
      <c r="C111" s="74">
        <v>21403</v>
      </c>
      <c r="D111" s="74">
        <v>44375</v>
      </c>
      <c r="E111" s="74">
        <v>29</v>
      </c>
      <c r="F111" s="74">
        <v>33</v>
      </c>
      <c r="G111" s="75">
        <v>62</v>
      </c>
      <c r="H111" s="75">
        <v>298</v>
      </c>
      <c r="I111" s="76">
        <v>608</v>
      </c>
      <c r="J111" s="76">
        <v>906</v>
      </c>
      <c r="K111" s="76">
        <v>232</v>
      </c>
      <c r="L111" s="76">
        <v>33</v>
      </c>
      <c r="M111" s="76">
        <v>265</v>
      </c>
      <c r="N111" s="76">
        <v>45608</v>
      </c>
      <c r="O111" s="77">
        <f t="shared" si="14"/>
        <v>5676</v>
      </c>
      <c r="P111" s="78">
        <f t="shared" si="15"/>
        <v>0.14214164078934188</v>
      </c>
    </row>
    <row r="112" spans="1:16" x14ac:dyDescent="0.25">
      <c r="A112" s="46">
        <v>44632</v>
      </c>
      <c r="B112" s="47">
        <v>24691</v>
      </c>
      <c r="C112" s="47">
        <v>20916</v>
      </c>
      <c r="D112" s="47">
        <v>45607</v>
      </c>
      <c r="E112" s="47">
        <v>45</v>
      </c>
      <c r="F112" s="47">
        <v>23</v>
      </c>
      <c r="G112" s="61">
        <v>68</v>
      </c>
      <c r="H112" s="61">
        <v>311</v>
      </c>
      <c r="I112" s="48">
        <v>423</v>
      </c>
      <c r="J112" s="48">
        <v>734</v>
      </c>
      <c r="K112" s="48">
        <v>293</v>
      </c>
      <c r="L112" s="48">
        <v>6</v>
      </c>
      <c r="M112" s="48">
        <v>299</v>
      </c>
      <c r="N112" s="48">
        <v>46708</v>
      </c>
      <c r="O112" s="56">
        <f t="shared" si="14"/>
        <v>1100</v>
      </c>
      <c r="P112" s="62">
        <f t="shared" si="15"/>
        <v>2.4118575688475641E-2</v>
      </c>
    </row>
    <row r="113" spans="1:16" x14ac:dyDescent="0.25">
      <c r="A113" s="46">
        <v>44639</v>
      </c>
      <c r="B113" s="79">
        <v>20672</v>
      </c>
      <c r="C113" s="79">
        <v>18873</v>
      </c>
      <c r="D113" s="79">
        <v>39545</v>
      </c>
      <c r="E113" s="79">
        <v>39</v>
      </c>
      <c r="F113" s="79">
        <v>6</v>
      </c>
      <c r="G113" s="80">
        <v>45</v>
      </c>
      <c r="H113" s="80">
        <v>240</v>
      </c>
      <c r="I113" s="81">
        <v>245</v>
      </c>
      <c r="J113" s="81">
        <v>485</v>
      </c>
      <c r="K113" s="81">
        <v>240</v>
      </c>
      <c r="L113" s="81">
        <v>10</v>
      </c>
      <c r="M113" s="81">
        <v>250</v>
      </c>
      <c r="N113" s="81">
        <v>40325</v>
      </c>
      <c r="O113" s="82">
        <f t="shared" si="14"/>
        <v>-6383</v>
      </c>
      <c r="P113" s="83">
        <f t="shared" si="15"/>
        <v>-0.13665753190031682</v>
      </c>
    </row>
    <row r="114" spans="1:16" x14ac:dyDescent="0.25">
      <c r="A114" s="46">
        <v>44646</v>
      </c>
      <c r="B114" s="79">
        <v>24509</v>
      </c>
      <c r="C114" s="79">
        <v>18439</v>
      </c>
      <c r="D114" s="79">
        <v>42948</v>
      </c>
      <c r="E114" s="79">
        <v>39</v>
      </c>
      <c r="F114" s="79">
        <v>4</v>
      </c>
      <c r="G114" s="80">
        <v>43</v>
      </c>
      <c r="H114" s="80">
        <v>216</v>
      </c>
      <c r="I114" s="81">
        <v>224</v>
      </c>
      <c r="J114" s="81">
        <v>440</v>
      </c>
      <c r="K114" s="81">
        <v>195</v>
      </c>
      <c r="L114" s="81">
        <v>7</v>
      </c>
      <c r="M114" s="81">
        <v>202</v>
      </c>
      <c r="N114" s="81">
        <v>43633</v>
      </c>
      <c r="O114" s="82">
        <f t="shared" si="14"/>
        <v>3308</v>
      </c>
      <c r="P114" s="83">
        <f t="shared" si="15"/>
        <v>8.2033477991320547E-2</v>
      </c>
    </row>
    <row r="115" spans="1:16" x14ac:dyDescent="0.25">
      <c r="A115" s="46">
        <v>44653</v>
      </c>
      <c r="B115" s="79">
        <v>25989</v>
      </c>
      <c r="C115" s="79">
        <v>18102</v>
      </c>
      <c r="D115" s="79">
        <v>44091</v>
      </c>
      <c r="E115" s="79">
        <v>31</v>
      </c>
      <c r="F115" s="79">
        <v>3</v>
      </c>
      <c r="G115" s="80">
        <v>34</v>
      </c>
      <c r="H115" s="80">
        <v>206</v>
      </c>
      <c r="I115" s="81">
        <v>195</v>
      </c>
      <c r="J115" s="81">
        <v>401</v>
      </c>
      <c r="K115" s="81">
        <v>206</v>
      </c>
      <c r="L115" s="81">
        <v>11</v>
      </c>
      <c r="M115" s="81">
        <v>217</v>
      </c>
      <c r="N115" s="81">
        <v>44743</v>
      </c>
      <c r="O115" s="82">
        <f t="shared" si="14"/>
        <v>1110</v>
      </c>
      <c r="P115" s="83">
        <f t="shared" si="15"/>
        <v>2.5439460958448956E-2</v>
      </c>
    </row>
    <row r="116" spans="1:16" x14ac:dyDescent="0.25">
      <c r="A116" s="46">
        <v>44660</v>
      </c>
      <c r="B116" s="79">
        <v>29224</v>
      </c>
      <c r="C116" s="79">
        <v>18273</v>
      </c>
      <c r="D116" s="79">
        <v>47497</v>
      </c>
      <c r="E116" s="79">
        <v>31</v>
      </c>
      <c r="F116" s="79">
        <v>13</v>
      </c>
      <c r="G116" s="80">
        <v>44</v>
      </c>
      <c r="H116" s="80">
        <v>211</v>
      </c>
      <c r="I116" s="81">
        <v>195</v>
      </c>
      <c r="J116" s="81">
        <v>406</v>
      </c>
      <c r="K116" s="81">
        <v>166</v>
      </c>
      <c r="L116" s="81">
        <v>20</v>
      </c>
      <c r="M116" s="81">
        <v>186</v>
      </c>
      <c r="N116" s="81">
        <v>48133</v>
      </c>
      <c r="O116" s="82">
        <f t="shared" ref="O116:O121" si="16">N116-N115</f>
        <v>3390</v>
      </c>
      <c r="P116" s="83">
        <f t="shared" ref="P116:P121" si="17">(N116/N115)-1</f>
        <v>7.5766041615448199E-2</v>
      </c>
    </row>
    <row r="117" spans="1:16" x14ac:dyDescent="0.25">
      <c r="A117" s="46">
        <v>44667</v>
      </c>
      <c r="B117" s="79">
        <v>25339</v>
      </c>
      <c r="C117" s="79">
        <v>21979</v>
      </c>
      <c r="D117" s="79">
        <v>47318</v>
      </c>
      <c r="E117" s="79">
        <v>32</v>
      </c>
      <c r="F117" s="79">
        <v>2</v>
      </c>
      <c r="G117" s="80">
        <v>34</v>
      </c>
      <c r="H117" s="80">
        <v>156</v>
      </c>
      <c r="I117" s="81">
        <v>122</v>
      </c>
      <c r="J117" s="81">
        <v>278</v>
      </c>
      <c r="K117" s="81">
        <v>124</v>
      </c>
      <c r="L117" s="81">
        <v>6</v>
      </c>
      <c r="M117" s="81">
        <v>130</v>
      </c>
      <c r="N117" s="81">
        <v>47760</v>
      </c>
      <c r="O117" s="82">
        <f t="shared" si="16"/>
        <v>-373</v>
      </c>
      <c r="P117" s="83">
        <f t="shared" si="17"/>
        <v>-7.7493611451603384E-3</v>
      </c>
    </row>
    <row r="118" spans="1:16" x14ac:dyDescent="0.25">
      <c r="A118" s="46">
        <v>44674</v>
      </c>
      <c r="B118" s="79">
        <v>24652</v>
      </c>
      <c r="C118" s="79">
        <v>19565</v>
      </c>
      <c r="D118" s="79">
        <v>44217</v>
      </c>
      <c r="E118" s="79">
        <v>34</v>
      </c>
      <c r="F118" s="79">
        <v>1</v>
      </c>
      <c r="G118" s="80">
        <v>35</v>
      </c>
      <c r="H118" s="80">
        <v>172</v>
      </c>
      <c r="I118" s="81">
        <v>167</v>
      </c>
      <c r="J118" s="81">
        <v>339</v>
      </c>
      <c r="K118" s="81">
        <v>134</v>
      </c>
      <c r="L118" s="81">
        <v>8</v>
      </c>
      <c r="M118" s="81">
        <v>142</v>
      </c>
      <c r="N118" s="81">
        <v>44733</v>
      </c>
      <c r="O118" s="82">
        <f t="shared" si="16"/>
        <v>-3027</v>
      </c>
      <c r="P118" s="83">
        <f t="shared" si="17"/>
        <v>-6.3379396984924674E-2</v>
      </c>
    </row>
    <row r="119" spans="1:16" x14ac:dyDescent="0.25">
      <c r="A119" s="46">
        <v>44681</v>
      </c>
      <c r="B119" s="47">
        <v>23093</v>
      </c>
      <c r="C119" s="47">
        <v>18212</v>
      </c>
      <c r="D119" s="47">
        <v>41305</v>
      </c>
      <c r="E119" s="47">
        <v>30</v>
      </c>
      <c r="F119" s="47">
        <v>8</v>
      </c>
      <c r="G119" s="61">
        <v>38</v>
      </c>
      <c r="H119" s="61">
        <v>178</v>
      </c>
      <c r="I119" s="48">
        <v>130</v>
      </c>
      <c r="J119" s="48">
        <v>308</v>
      </c>
      <c r="K119" s="48">
        <v>116</v>
      </c>
      <c r="L119" s="48">
        <v>15</v>
      </c>
      <c r="M119" s="48">
        <v>131</v>
      </c>
      <c r="N119" s="48">
        <v>41782</v>
      </c>
      <c r="O119" s="56">
        <f t="shared" si="16"/>
        <v>-2951</v>
      </c>
      <c r="P119" s="62">
        <f t="shared" si="17"/>
        <v>-6.596919500145304E-2</v>
      </c>
    </row>
    <row r="120" spans="1:16" x14ac:dyDescent="0.25">
      <c r="A120" s="46">
        <v>44688</v>
      </c>
      <c r="B120" s="84">
        <v>26222</v>
      </c>
      <c r="C120" s="84">
        <v>18158</v>
      </c>
      <c r="D120" s="84">
        <v>44380</v>
      </c>
      <c r="E120" s="84">
        <v>37</v>
      </c>
      <c r="F120" s="84">
        <v>18</v>
      </c>
      <c r="G120" s="85">
        <v>55</v>
      </c>
      <c r="H120" s="85">
        <v>216</v>
      </c>
      <c r="I120" s="86">
        <v>172</v>
      </c>
      <c r="J120" s="86">
        <v>388</v>
      </c>
      <c r="K120" s="86">
        <v>318</v>
      </c>
      <c r="L120" s="86">
        <v>4</v>
      </c>
      <c r="M120" s="86">
        <v>322</v>
      </c>
      <c r="N120" s="86">
        <v>45145</v>
      </c>
      <c r="O120" s="87">
        <f t="shared" si="16"/>
        <v>3363</v>
      </c>
      <c r="P120" s="88">
        <f t="shared" si="17"/>
        <v>8.0489205878129244E-2</v>
      </c>
    </row>
    <row r="121" spans="1:16" x14ac:dyDescent="0.25">
      <c r="A121" s="46">
        <v>44695</v>
      </c>
      <c r="B121" s="84">
        <v>29923</v>
      </c>
      <c r="C121" s="84">
        <v>17062</v>
      </c>
      <c r="D121" s="84">
        <v>46985</v>
      </c>
      <c r="E121" s="84">
        <v>34</v>
      </c>
      <c r="F121" s="84">
        <v>9</v>
      </c>
      <c r="G121" s="85">
        <v>43</v>
      </c>
      <c r="H121" s="85">
        <v>155</v>
      </c>
      <c r="I121" s="86">
        <v>202</v>
      </c>
      <c r="J121" s="86">
        <v>357</v>
      </c>
      <c r="K121" s="86">
        <v>227</v>
      </c>
      <c r="L121" s="86">
        <v>8</v>
      </c>
      <c r="M121" s="86">
        <v>235</v>
      </c>
      <c r="N121" s="86">
        <v>47620</v>
      </c>
      <c r="O121" s="87">
        <f t="shared" si="16"/>
        <v>2475</v>
      </c>
      <c r="P121" s="88">
        <f t="shared" si="17"/>
        <v>5.4823346993022382E-2</v>
      </c>
    </row>
    <row r="122" spans="1:16" x14ac:dyDescent="0.25">
      <c r="A122" s="89">
        <v>44702</v>
      </c>
      <c r="B122" s="90">
        <v>23236</v>
      </c>
      <c r="C122" s="90">
        <v>17086</v>
      </c>
      <c r="D122" s="90">
        <v>40322</v>
      </c>
      <c r="E122" s="90">
        <v>24</v>
      </c>
      <c r="F122" s="90">
        <v>3</v>
      </c>
      <c r="G122" s="91">
        <v>27</v>
      </c>
      <c r="H122" s="91">
        <v>149</v>
      </c>
      <c r="I122" s="92">
        <v>172</v>
      </c>
      <c r="J122" s="92">
        <v>321</v>
      </c>
      <c r="K122" s="92">
        <v>185</v>
      </c>
      <c r="L122" s="92">
        <v>2</v>
      </c>
      <c r="M122" s="92">
        <v>187</v>
      </c>
      <c r="N122" s="92">
        <v>40857</v>
      </c>
      <c r="O122" s="93">
        <f t="shared" ref="O122:O127" si="18">N122-N121</f>
        <v>-6763</v>
      </c>
      <c r="P122" s="94">
        <f t="shared" ref="P122:P127" si="19">(N122/N121)-1</f>
        <v>-0.14202015959680803</v>
      </c>
    </row>
    <row r="123" spans="1:16" x14ac:dyDescent="0.25">
      <c r="A123" s="46">
        <v>44709</v>
      </c>
      <c r="B123" s="90">
        <v>24743</v>
      </c>
      <c r="C123" s="90">
        <v>17549</v>
      </c>
      <c r="D123" s="90">
        <v>42292</v>
      </c>
      <c r="E123" s="90">
        <v>17</v>
      </c>
      <c r="F123" s="90">
        <v>2</v>
      </c>
      <c r="G123" s="91">
        <v>19</v>
      </c>
      <c r="H123" s="91">
        <v>109</v>
      </c>
      <c r="I123" s="92">
        <v>128</v>
      </c>
      <c r="J123" s="92">
        <v>237</v>
      </c>
      <c r="K123" s="92">
        <v>131</v>
      </c>
      <c r="L123" s="92">
        <v>5</v>
      </c>
      <c r="M123" s="92">
        <v>136</v>
      </c>
      <c r="N123" s="92">
        <v>42684</v>
      </c>
      <c r="O123" s="93">
        <f t="shared" si="18"/>
        <v>1827</v>
      </c>
      <c r="P123" s="94">
        <f t="shared" si="19"/>
        <v>4.4716939569718672E-2</v>
      </c>
    </row>
    <row r="124" spans="1:16" x14ac:dyDescent="0.25">
      <c r="A124" s="89">
        <v>44716</v>
      </c>
      <c r="B124" s="90">
        <v>25264</v>
      </c>
      <c r="C124" s="90">
        <v>16880</v>
      </c>
      <c r="D124" s="90">
        <v>42144</v>
      </c>
      <c r="E124" s="90">
        <v>8</v>
      </c>
      <c r="F124" s="90">
        <v>2</v>
      </c>
      <c r="G124" s="91">
        <v>10</v>
      </c>
      <c r="H124" s="91">
        <v>102</v>
      </c>
      <c r="I124" s="92">
        <v>149</v>
      </c>
      <c r="J124" s="92">
        <v>251</v>
      </c>
      <c r="K124" s="92">
        <v>121</v>
      </c>
      <c r="L124" s="92">
        <v>2</v>
      </c>
      <c r="M124" s="92">
        <v>123</v>
      </c>
      <c r="N124" s="92">
        <v>42528</v>
      </c>
      <c r="O124" s="93">
        <f t="shared" si="18"/>
        <v>-156</v>
      </c>
      <c r="P124" s="94">
        <f t="shared" si="19"/>
        <v>-3.6547652516165652E-3</v>
      </c>
    </row>
    <row r="125" spans="1:16" x14ac:dyDescent="0.25">
      <c r="A125" s="89">
        <v>44723</v>
      </c>
      <c r="B125" s="90">
        <v>29068</v>
      </c>
      <c r="C125" s="90">
        <v>17157</v>
      </c>
      <c r="D125" s="90">
        <v>46225</v>
      </c>
      <c r="E125" s="90">
        <v>15</v>
      </c>
      <c r="F125" s="90">
        <v>0</v>
      </c>
      <c r="G125" s="91">
        <v>15</v>
      </c>
      <c r="H125" s="91">
        <v>102</v>
      </c>
      <c r="I125" s="92">
        <v>122</v>
      </c>
      <c r="J125" s="92">
        <v>224</v>
      </c>
      <c r="K125" s="92">
        <v>92</v>
      </c>
      <c r="L125" s="92">
        <v>7</v>
      </c>
      <c r="M125" s="92">
        <v>99</v>
      </c>
      <c r="N125" s="92">
        <v>46563</v>
      </c>
      <c r="O125" s="93">
        <f t="shared" si="18"/>
        <v>4035</v>
      </c>
      <c r="P125" s="94">
        <f t="shared" si="19"/>
        <v>9.4878668171557656E-2</v>
      </c>
    </row>
    <row r="126" spans="1:16" x14ac:dyDescent="0.25">
      <c r="A126" s="89">
        <v>44730</v>
      </c>
      <c r="B126" s="90">
        <v>28571</v>
      </c>
      <c r="C126" s="90">
        <v>16431</v>
      </c>
      <c r="D126" s="90">
        <v>45002</v>
      </c>
      <c r="E126" s="90">
        <v>19</v>
      </c>
      <c r="F126" s="90">
        <v>7</v>
      </c>
      <c r="G126" s="91">
        <v>26</v>
      </c>
      <c r="H126" s="91">
        <v>111</v>
      </c>
      <c r="I126" s="92">
        <v>124</v>
      </c>
      <c r="J126" s="92">
        <v>235</v>
      </c>
      <c r="K126" s="92">
        <v>193</v>
      </c>
      <c r="L126" s="92">
        <v>2</v>
      </c>
      <c r="M126" s="92">
        <v>195</v>
      </c>
      <c r="N126" s="92">
        <v>45458</v>
      </c>
      <c r="O126" s="93">
        <f t="shared" si="18"/>
        <v>-1105</v>
      </c>
      <c r="P126" s="94">
        <f t="shared" si="19"/>
        <v>-2.3731288791529748E-2</v>
      </c>
    </row>
    <row r="127" spans="1:16" x14ac:dyDescent="0.25">
      <c r="A127" s="89">
        <v>44737</v>
      </c>
      <c r="B127" s="90">
        <v>26571</v>
      </c>
      <c r="C127" s="90">
        <v>15947</v>
      </c>
      <c r="D127" s="90">
        <v>42518</v>
      </c>
      <c r="E127" s="90">
        <v>17</v>
      </c>
      <c r="F127" s="90">
        <v>0</v>
      </c>
      <c r="G127" s="91">
        <v>17</v>
      </c>
      <c r="H127" s="91">
        <v>95</v>
      </c>
      <c r="I127" s="92">
        <v>115</v>
      </c>
      <c r="J127" s="92">
        <v>210</v>
      </c>
      <c r="K127" s="92">
        <v>146</v>
      </c>
      <c r="L127" s="92">
        <v>11</v>
      </c>
      <c r="M127" s="92">
        <v>157</v>
      </c>
      <c r="N127" s="92">
        <v>42902</v>
      </c>
      <c r="O127" s="93">
        <f t="shared" si="18"/>
        <v>-2556</v>
      </c>
      <c r="P127" s="94">
        <f t="shared" si="19"/>
        <v>-5.6227726692771318E-2</v>
      </c>
    </row>
    <row r="128" spans="1:16" x14ac:dyDescent="0.25">
      <c r="A128" s="89">
        <v>44744</v>
      </c>
      <c r="B128" s="90">
        <v>28769</v>
      </c>
      <c r="C128" s="90">
        <v>16340</v>
      </c>
      <c r="D128" s="90">
        <v>45109</v>
      </c>
      <c r="E128" s="90">
        <v>11</v>
      </c>
      <c r="F128" s="90">
        <v>4</v>
      </c>
      <c r="G128" s="91">
        <v>15</v>
      </c>
      <c r="H128" s="91">
        <v>108</v>
      </c>
      <c r="I128" s="92">
        <v>113</v>
      </c>
      <c r="J128" s="92">
        <v>221</v>
      </c>
      <c r="K128" s="92">
        <v>668</v>
      </c>
      <c r="L128" s="92">
        <v>7</v>
      </c>
      <c r="M128" s="92">
        <v>675</v>
      </c>
      <c r="N128" s="92">
        <v>46020</v>
      </c>
      <c r="O128" s="93">
        <f t="shared" ref="O128:O133" si="20">N128-N127</f>
        <v>3118</v>
      </c>
      <c r="P128" s="94">
        <f t="shared" ref="P128:P133" si="21">(N128/N127)-1</f>
        <v>7.2677264463195224E-2</v>
      </c>
    </row>
    <row r="129" spans="1:16" x14ac:dyDescent="0.25">
      <c r="A129" s="89">
        <v>44751</v>
      </c>
      <c r="B129" s="90">
        <v>27608</v>
      </c>
      <c r="C129" s="90">
        <v>13745</v>
      </c>
      <c r="D129" s="90">
        <v>41353</v>
      </c>
      <c r="E129" s="90">
        <v>13</v>
      </c>
      <c r="F129" s="90">
        <v>0</v>
      </c>
      <c r="G129" s="91">
        <v>13</v>
      </c>
      <c r="H129" s="91">
        <v>62</v>
      </c>
      <c r="I129" s="92">
        <v>89</v>
      </c>
      <c r="J129" s="92">
        <v>151</v>
      </c>
      <c r="K129" s="92">
        <v>156</v>
      </c>
      <c r="L129" s="92">
        <v>4</v>
      </c>
      <c r="M129" s="92">
        <v>160</v>
      </c>
      <c r="N129" s="92">
        <v>41677</v>
      </c>
      <c r="O129" s="93">
        <f t="shared" si="20"/>
        <v>-4343</v>
      </c>
      <c r="P129" s="94">
        <f t="shared" si="21"/>
        <v>-9.4372012168622343E-2</v>
      </c>
    </row>
    <row r="130" spans="1:16" x14ac:dyDescent="0.25">
      <c r="A130" s="46">
        <v>44758</v>
      </c>
      <c r="B130" s="47">
        <v>29213</v>
      </c>
      <c r="C130" s="47">
        <v>15115</v>
      </c>
      <c r="D130" s="47">
        <v>44328</v>
      </c>
      <c r="E130" s="47">
        <v>6</v>
      </c>
      <c r="F130" s="47">
        <v>1</v>
      </c>
      <c r="G130" s="61">
        <v>7</v>
      </c>
      <c r="H130" s="61">
        <v>94</v>
      </c>
      <c r="I130" s="48">
        <v>66</v>
      </c>
      <c r="J130" s="48">
        <v>160</v>
      </c>
      <c r="K130" s="48">
        <v>158</v>
      </c>
      <c r="L130" s="48">
        <v>6</v>
      </c>
      <c r="M130" s="48">
        <v>164</v>
      </c>
      <c r="N130" s="48">
        <v>44659</v>
      </c>
      <c r="O130" s="56">
        <f t="shared" si="20"/>
        <v>2982</v>
      </c>
      <c r="P130" s="62">
        <f t="shared" si="21"/>
        <v>7.1550255536626972E-2</v>
      </c>
    </row>
    <row r="131" spans="1:16" x14ac:dyDescent="0.25">
      <c r="A131" s="89">
        <v>44765</v>
      </c>
      <c r="B131" s="95">
        <v>26409.3</v>
      </c>
      <c r="C131" s="95">
        <v>14682</v>
      </c>
      <c r="D131" s="95">
        <v>41091.300000000003</v>
      </c>
      <c r="E131" s="95">
        <v>10</v>
      </c>
      <c r="F131" s="95">
        <v>1</v>
      </c>
      <c r="G131" s="96">
        <v>11</v>
      </c>
      <c r="H131" s="96">
        <v>108</v>
      </c>
      <c r="I131" s="97">
        <v>88</v>
      </c>
      <c r="J131" s="97">
        <v>196</v>
      </c>
      <c r="K131" s="97">
        <v>159</v>
      </c>
      <c r="L131" s="97">
        <v>10</v>
      </c>
      <c r="M131" s="97">
        <v>169</v>
      </c>
      <c r="N131" s="97">
        <v>41467.300000000003</v>
      </c>
      <c r="O131" s="98">
        <f t="shared" si="20"/>
        <v>-3191.6999999999971</v>
      </c>
      <c r="P131" s="99">
        <f t="shared" si="21"/>
        <v>-7.1468237085469788E-2</v>
      </c>
    </row>
    <row r="132" spans="1:16" x14ac:dyDescent="0.25">
      <c r="A132" s="46">
        <v>44772</v>
      </c>
      <c r="B132" s="47">
        <v>25548</v>
      </c>
      <c r="C132" s="47">
        <v>15054</v>
      </c>
      <c r="D132" s="47">
        <v>40602</v>
      </c>
      <c r="E132" s="47">
        <v>13</v>
      </c>
      <c r="F132" s="47">
        <v>1</v>
      </c>
      <c r="G132" s="61">
        <v>14</v>
      </c>
      <c r="H132" s="61">
        <v>76</v>
      </c>
      <c r="I132" s="48">
        <v>115</v>
      </c>
      <c r="J132" s="48">
        <v>191</v>
      </c>
      <c r="K132" s="48">
        <v>102</v>
      </c>
      <c r="L132" s="48">
        <v>5</v>
      </c>
      <c r="M132" s="48">
        <v>107</v>
      </c>
      <c r="N132" s="48">
        <v>40914</v>
      </c>
      <c r="O132" s="56">
        <f t="shared" si="20"/>
        <v>-553.30000000000291</v>
      </c>
      <c r="P132" s="62">
        <f t="shared" si="21"/>
        <v>-1.3343043795954967E-2</v>
      </c>
    </row>
    <row r="133" spans="1:16" x14ac:dyDescent="0.25">
      <c r="A133" s="46">
        <v>44779</v>
      </c>
      <c r="B133" s="100">
        <v>29417</v>
      </c>
      <c r="C133" s="100">
        <v>14659</v>
      </c>
      <c r="D133" s="100">
        <v>44076</v>
      </c>
      <c r="E133" s="100">
        <v>13</v>
      </c>
      <c r="F133" s="100">
        <v>0</v>
      </c>
      <c r="G133" s="101">
        <v>13</v>
      </c>
      <c r="H133" s="101">
        <v>73</v>
      </c>
      <c r="I133" s="102">
        <v>104</v>
      </c>
      <c r="J133" s="102">
        <v>177</v>
      </c>
      <c r="K133" s="102">
        <v>63</v>
      </c>
      <c r="L133" s="102">
        <v>4</v>
      </c>
      <c r="M133" s="102">
        <v>67</v>
      </c>
      <c r="N133" s="102">
        <v>44333</v>
      </c>
      <c r="O133" s="103">
        <f t="shared" si="20"/>
        <v>3419</v>
      </c>
      <c r="P133" s="104">
        <f t="shared" si="21"/>
        <v>8.3565527692232466E-2</v>
      </c>
    </row>
    <row r="134" spans="1:16" x14ac:dyDescent="0.25">
      <c r="A134" s="89">
        <v>44786</v>
      </c>
      <c r="B134" s="105">
        <v>26565</v>
      </c>
      <c r="C134" s="105">
        <v>13906</v>
      </c>
      <c r="D134" s="105">
        <v>40471</v>
      </c>
      <c r="E134" s="105">
        <v>14</v>
      </c>
      <c r="F134" s="105">
        <v>0</v>
      </c>
      <c r="G134" s="106">
        <v>14</v>
      </c>
      <c r="H134" s="106">
        <v>85</v>
      </c>
      <c r="I134" s="107">
        <v>100</v>
      </c>
      <c r="J134" s="107">
        <v>185</v>
      </c>
      <c r="K134" s="107">
        <v>115</v>
      </c>
      <c r="L134" s="107">
        <v>5</v>
      </c>
      <c r="M134" s="107">
        <v>120</v>
      </c>
      <c r="N134" s="107">
        <v>40790</v>
      </c>
      <c r="O134" s="108">
        <f t="shared" ref="O134:O139" si="22">N134-N133</f>
        <v>-3543</v>
      </c>
      <c r="P134" s="109">
        <f t="shared" ref="P134:P139" si="23">(N134/N133)-1</f>
        <v>-7.9917894119504673E-2</v>
      </c>
    </row>
    <row r="135" spans="1:16" x14ac:dyDescent="0.25">
      <c r="A135" s="46">
        <v>44793</v>
      </c>
      <c r="B135" s="47">
        <v>23325</v>
      </c>
      <c r="C135" s="47">
        <v>14614</v>
      </c>
      <c r="D135" s="47">
        <v>37939</v>
      </c>
      <c r="E135" s="47">
        <v>7</v>
      </c>
      <c r="F135" s="47">
        <v>0</v>
      </c>
      <c r="G135" s="61">
        <v>7</v>
      </c>
      <c r="H135" s="61">
        <v>70</v>
      </c>
      <c r="I135" s="48">
        <v>89</v>
      </c>
      <c r="J135" s="48">
        <v>159</v>
      </c>
      <c r="K135" s="48">
        <v>157</v>
      </c>
      <c r="L135" s="48">
        <v>6</v>
      </c>
      <c r="M135" s="48">
        <v>163</v>
      </c>
      <c r="N135" s="48">
        <v>38268</v>
      </c>
      <c r="O135" s="56">
        <f t="shared" si="22"/>
        <v>-2522</v>
      </c>
      <c r="P135" s="62">
        <f t="shared" si="23"/>
        <v>-6.1828879627359612E-2</v>
      </c>
    </row>
    <row r="136" spans="1:16" x14ac:dyDescent="0.25">
      <c r="A136" s="46">
        <v>44800</v>
      </c>
      <c r="B136" s="105">
        <v>22026</v>
      </c>
      <c r="C136" s="105">
        <v>14900</v>
      </c>
      <c r="D136" s="105">
        <v>36926</v>
      </c>
      <c r="E136" s="105">
        <v>17</v>
      </c>
      <c r="F136" s="105">
        <v>2</v>
      </c>
      <c r="G136" s="106">
        <v>19</v>
      </c>
      <c r="H136" s="106">
        <v>69</v>
      </c>
      <c r="I136" s="107">
        <v>123</v>
      </c>
      <c r="J136" s="107">
        <v>192</v>
      </c>
      <c r="K136" s="107">
        <v>68</v>
      </c>
      <c r="L136" s="107">
        <v>12</v>
      </c>
      <c r="M136" s="107">
        <v>80</v>
      </c>
      <c r="N136" s="107">
        <v>37217</v>
      </c>
      <c r="O136" s="108">
        <f t="shared" si="22"/>
        <v>-1051</v>
      </c>
      <c r="P136" s="109">
        <f t="shared" si="23"/>
        <v>-2.7464199853663662E-2</v>
      </c>
    </row>
    <row r="137" spans="1:16" x14ac:dyDescent="0.25">
      <c r="A137" s="46">
        <v>44807</v>
      </c>
      <c r="B137" s="47">
        <v>22402</v>
      </c>
      <c r="C137" s="47">
        <v>14700</v>
      </c>
      <c r="D137" s="47">
        <v>37102</v>
      </c>
      <c r="E137" s="47">
        <v>17</v>
      </c>
      <c r="F137" s="47">
        <v>3</v>
      </c>
      <c r="G137" s="61">
        <v>20</v>
      </c>
      <c r="H137" s="61">
        <v>67</v>
      </c>
      <c r="I137" s="48">
        <v>91</v>
      </c>
      <c r="J137" s="48">
        <v>158</v>
      </c>
      <c r="K137" s="48">
        <v>80</v>
      </c>
      <c r="L137" s="48">
        <v>1</v>
      </c>
      <c r="M137" s="48">
        <v>81</v>
      </c>
      <c r="N137" s="48">
        <v>37361</v>
      </c>
      <c r="O137" s="56">
        <f t="shared" si="22"/>
        <v>144</v>
      </c>
      <c r="P137" s="62">
        <f t="shared" si="23"/>
        <v>3.8691995593411743E-3</v>
      </c>
    </row>
    <row r="138" spans="1:16" x14ac:dyDescent="0.25">
      <c r="A138" s="46">
        <v>44814</v>
      </c>
      <c r="B138" s="110">
        <v>19685</v>
      </c>
      <c r="C138" s="110">
        <v>14310</v>
      </c>
      <c r="D138" s="110">
        <v>33995</v>
      </c>
      <c r="E138" s="110">
        <v>10</v>
      </c>
      <c r="F138" s="110">
        <v>0</v>
      </c>
      <c r="G138" s="111">
        <v>10</v>
      </c>
      <c r="H138" s="111">
        <v>57</v>
      </c>
      <c r="I138" s="112">
        <v>53</v>
      </c>
      <c r="J138" s="112">
        <v>110</v>
      </c>
      <c r="K138" s="112">
        <v>52</v>
      </c>
      <c r="L138" s="112">
        <v>2</v>
      </c>
      <c r="M138" s="112">
        <v>54</v>
      </c>
      <c r="N138" s="112">
        <v>34169</v>
      </c>
      <c r="O138" s="113">
        <f t="shared" si="22"/>
        <v>-3192</v>
      </c>
      <c r="P138" s="62">
        <f t="shared" si="23"/>
        <v>-8.5436685313562299E-2</v>
      </c>
    </row>
    <row r="139" spans="1:16" x14ac:dyDescent="0.25">
      <c r="A139" s="46">
        <v>44821</v>
      </c>
      <c r="B139" s="110">
        <v>20817</v>
      </c>
      <c r="C139" s="110">
        <v>14308</v>
      </c>
      <c r="D139" s="110">
        <v>35125</v>
      </c>
      <c r="E139" s="110">
        <v>17</v>
      </c>
      <c r="F139" s="110">
        <v>1</v>
      </c>
      <c r="G139" s="111">
        <v>18</v>
      </c>
      <c r="H139" s="111">
        <v>78</v>
      </c>
      <c r="I139" s="112">
        <v>71</v>
      </c>
      <c r="J139" s="112">
        <v>149</v>
      </c>
      <c r="K139" s="112">
        <v>95</v>
      </c>
      <c r="L139" s="112">
        <v>6</v>
      </c>
      <c r="M139" s="112">
        <v>101</v>
      </c>
      <c r="N139" s="112">
        <v>35393</v>
      </c>
      <c r="O139" s="113">
        <f t="shared" si="22"/>
        <v>1224</v>
      </c>
      <c r="P139" s="114">
        <f t="shared" si="23"/>
        <v>3.5821943867248018E-2</v>
      </c>
    </row>
    <row r="140" spans="1:16" x14ac:dyDescent="0.25">
      <c r="A140" s="89">
        <v>44828</v>
      </c>
      <c r="B140" s="110">
        <v>20242</v>
      </c>
      <c r="C140" s="110">
        <v>14644</v>
      </c>
      <c r="D140" s="110">
        <v>34886</v>
      </c>
      <c r="E140" s="110">
        <v>11</v>
      </c>
      <c r="F140" s="110">
        <v>0</v>
      </c>
      <c r="G140" s="111">
        <v>11</v>
      </c>
      <c r="H140" s="111">
        <v>55</v>
      </c>
      <c r="I140" s="112">
        <v>38</v>
      </c>
      <c r="J140" s="112">
        <v>93</v>
      </c>
      <c r="K140" s="112">
        <v>40</v>
      </c>
      <c r="L140" s="112">
        <v>2</v>
      </c>
      <c r="M140" s="112">
        <v>42</v>
      </c>
      <c r="N140" s="112">
        <v>35032</v>
      </c>
      <c r="O140" s="113">
        <f t="shared" ref="O140:O145" si="24">N140-N139</f>
        <v>-361</v>
      </c>
      <c r="P140" s="114">
        <f t="shared" ref="P140:P145" si="25">(N140/N139)-1</f>
        <v>-1.0199757014098809E-2</v>
      </c>
    </row>
    <row r="141" spans="1:16" x14ac:dyDescent="0.25">
      <c r="A141" s="46">
        <v>44835</v>
      </c>
      <c r="B141" s="110">
        <v>20331</v>
      </c>
      <c r="C141" s="110">
        <v>15824</v>
      </c>
      <c r="D141" s="110">
        <v>36155</v>
      </c>
      <c r="E141" s="110">
        <v>13</v>
      </c>
      <c r="F141" s="110">
        <v>2</v>
      </c>
      <c r="G141" s="111">
        <v>15</v>
      </c>
      <c r="H141" s="111">
        <v>55</v>
      </c>
      <c r="I141" s="112">
        <v>59</v>
      </c>
      <c r="J141" s="112">
        <v>114</v>
      </c>
      <c r="K141" s="112">
        <v>49</v>
      </c>
      <c r="L141" s="112">
        <v>3</v>
      </c>
      <c r="M141" s="112">
        <v>52</v>
      </c>
      <c r="N141" s="112">
        <v>36336</v>
      </c>
      <c r="O141" s="113">
        <f t="shared" si="24"/>
        <v>1304</v>
      </c>
      <c r="P141" s="114">
        <f t="shared" si="25"/>
        <v>3.7223110299155149E-2</v>
      </c>
    </row>
    <row r="142" spans="1:16" x14ac:dyDescent="0.25">
      <c r="A142" s="46">
        <v>44842</v>
      </c>
      <c r="B142" s="47">
        <v>25289</v>
      </c>
      <c r="C142" s="47">
        <v>15835</v>
      </c>
      <c r="D142" s="47">
        <v>41124</v>
      </c>
      <c r="E142" s="47">
        <v>19</v>
      </c>
      <c r="F142" s="47">
        <v>0</v>
      </c>
      <c r="G142" s="61">
        <v>19</v>
      </c>
      <c r="H142" s="61">
        <v>67</v>
      </c>
      <c r="I142" s="48">
        <v>67</v>
      </c>
      <c r="J142" s="48">
        <v>134</v>
      </c>
      <c r="K142" s="48">
        <v>53</v>
      </c>
      <c r="L142" s="48">
        <v>0</v>
      </c>
      <c r="M142" s="48">
        <v>53</v>
      </c>
      <c r="N142" s="48">
        <v>41330</v>
      </c>
      <c r="O142" s="56">
        <f t="shared" si="24"/>
        <v>4994</v>
      </c>
      <c r="P142" s="62">
        <f t="shared" si="25"/>
        <v>0.13743945398502855</v>
      </c>
    </row>
    <row r="143" spans="1:16" x14ac:dyDescent="0.25">
      <c r="A143" s="89">
        <v>44849</v>
      </c>
      <c r="B143" s="115">
        <v>22248</v>
      </c>
      <c r="C143" s="115">
        <v>16006</v>
      </c>
      <c r="D143" s="115">
        <v>38254</v>
      </c>
      <c r="E143" s="115">
        <v>31</v>
      </c>
      <c r="F143" s="115">
        <v>0</v>
      </c>
      <c r="G143" s="116">
        <v>31</v>
      </c>
      <c r="H143" s="116">
        <v>61</v>
      </c>
      <c r="I143" s="117">
        <v>41</v>
      </c>
      <c r="J143" s="117">
        <v>102</v>
      </c>
      <c r="K143" s="117">
        <v>41</v>
      </c>
      <c r="L143" s="117">
        <v>2</v>
      </c>
      <c r="M143" s="117">
        <v>43</v>
      </c>
      <c r="N143" s="117">
        <v>38430</v>
      </c>
      <c r="O143" s="118">
        <f t="shared" si="24"/>
        <v>-2900</v>
      </c>
      <c r="P143" s="119">
        <f t="shared" si="25"/>
        <v>-7.0166948947495755E-2</v>
      </c>
    </row>
    <row r="144" spans="1:16" x14ac:dyDescent="0.25">
      <c r="A144" s="89">
        <v>44856</v>
      </c>
      <c r="B144" s="47">
        <v>22797</v>
      </c>
      <c r="C144" s="47">
        <v>15841</v>
      </c>
      <c r="D144" s="47">
        <v>38638</v>
      </c>
      <c r="E144" s="47">
        <v>25</v>
      </c>
      <c r="F144" s="47">
        <v>1</v>
      </c>
      <c r="G144" s="61">
        <v>26</v>
      </c>
      <c r="H144" s="61">
        <v>37</v>
      </c>
      <c r="I144" s="48">
        <v>41</v>
      </c>
      <c r="J144" s="48">
        <v>78</v>
      </c>
      <c r="K144" s="48">
        <v>54</v>
      </c>
      <c r="L144" s="48">
        <v>3</v>
      </c>
      <c r="M144" s="48">
        <v>57</v>
      </c>
      <c r="N144" s="48">
        <v>38799</v>
      </c>
      <c r="O144" s="56">
        <f t="shared" si="24"/>
        <v>369</v>
      </c>
      <c r="P144" s="62">
        <f t="shared" si="25"/>
        <v>9.6018735362997099E-3</v>
      </c>
    </row>
    <row r="145" spans="1:16" x14ac:dyDescent="0.25">
      <c r="A145" s="46">
        <v>44863</v>
      </c>
      <c r="B145" s="120">
        <v>23289</v>
      </c>
      <c r="C145" s="120">
        <v>17327</v>
      </c>
      <c r="D145" s="120">
        <v>40616</v>
      </c>
      <c r="E145" s="120">
        <v>27</v>
      </c>
      <c r="F145" s="120">
        <v>0</v>
      </c>
      <c r="G145" s="121">
        <v>27</v>
      </c>
      <c r="H145" s="121">
        <v>51</v>
      </c>
      <c r="I145" s="122">
        <v>37</v>
      </c>
      <c r="J145" s="122">
        <v>88</v>
      </c>
      <c r="K145" s="122">
        <v>55</v>
      </c>
      <c r="L145" s="122">
        <v>6</v>
      </c>
      <c r="M145" s="122">
        <v>61</v>
      </c>
      <c r="N145" s="122">
        <v>40792</v>
      </c>
      <c r="O145" s="56">
        <f t="shared" si="24"/>
        <v>1993</v>
      </c>
      <c r="P145" s="62">
        <f t="shared" si="25"/>
        <v>5.1367303281012466E-2</v>
      </c>
    </row>
    <row r="146" spans="1:16" x14ac:dyDescent="0.25">
      <c r="A146" s="89">
        <v>44870</v>
      </c>
      <c r="B146" s="120">
        <v>26013</v>
      </c>
      <c r="C146" s="120">
        <v>18049</v>
      </c>
      <c r="D146" s="120">
        <v>44062</v>
      </c>
      <c r="E146" s="120">
        <v>9</v>
      </c>
      <c r="F146" s="120">
        <v>1</v>
      </c>
      <c r="G146" s="121">
        <v>10</v>
      </c>
      <c r="H146" s="121">
        <v>43</v>
      </c>
      <c r="I146" s="122">
        <v>35</v>
      </c>
      <c r="J146" s="122">
        <v>78</v>
      </c>
      <c r="K146" s="122">
        <v>52</v>
      </c>
      <c r="L146" s="122">
        <v>3</v>
      </c>
      <c r="M146" s="122">
        <v>55</v>
      </c>
      <c r="N146" s="122">
        <v>44205</v>
      </c>
      <c r="O146" s="123">
        <f>N146-N145</f>
        <v>3413</v>
      </c>
      <c r="P146" s="124">
        <f>(N146/N145)-1</f>
        <v>8.3668366346342449E-2</v>
      </c>
    </row>
    <row r="147" spans="1:16" x14ac:dyDescent="0.25">
      <c r="A147" s="89">
        <v>44877</v>
      </c>
      <c r="B147" s="120">
        <v>24957</v>
      </c>
      <c r="C147" s="120">
        <v>18828</v>
      </c>
      <c r="D147" s="120">
        <v>43785</v>
      </c>
      <c r="E147" s="120">
        <v>12</v>
      </c>
      <c r="F147" s="120">
        <v>0</v>
      </c>
      <c r="G147" s="121">
        <v>12</v>
      </c>
      <c r="H147" s="121">
        <v>49</v>
      </c>
      <c r="I147" s="122">
        <v>50</v>
      </c>
      <c r="J147" s="122">
        <v>99</v>
      </c>
      <c r="K147" s="122">
        <v>61</v>
      </c>
      <c r="L147" s="122">
        <v>1</v>
      </c>
      <c r="M147" s="122">
        <v>62</v>
      </c>
      <c r="N147" s="122">
        <v>43958</v>
      </c>
      <c r="O147" s="123">
        <f>N147-N146</f>
        <v>-247</v>
      </c>
      <c r="P147" s="124">
        <f>(N147/N146)-1</f>
        <v>-5.5876032123063357E-3</v>
      </c>
    </row>
    <row r="148" spans="1:16" x14ac:dyDescent="0.25">
      <c r="A148" s="46">
        <v>44884</v>
      </c>
      <c r="B148" s="125">
        <v>29328</v>
      </c>
      <c r="C148" s="125">
        <v>18963</v>
      </c>
      <c r="D148" s="125">
        <v>48291</v>
      </c>
      <c r="E148" s="125">
        <v>7</v>
      </c>
      <c r="F148" s="125">
        <v>3</v>
      </c>
      <c r="G148" s="126">
        <v>10</v>
      </c>
      <c r="H148" s="126">
        <v>0</v>
      </c>
      <c r="I148" s="127">
        <v>19</v>
      </c>
      <c r="J148" s="127">
        <v>19</v>
      </c>
      <c r="K148" s="127">
        <v>47</v>
      </c>
      <c r="L148" s="127">
        <v>1</v>
      </c>
      <c r="M148" s="127">
        <v>48</v>
      </c>
      <c r="N148" s="127">
        <v>48368</v>
      </c>
      <c r="O148" s="128">
        <f t="shared" ref="O148:O149" si="26">N148-N147</f>
        <v>4410</v>
      </c>
      <c r="P148" s="129">
        <f t="shared" ref="P148:P149" si="27">(N148/N147)-1</f>
        <v>0.10032303562491474</v>
      </c>
    </row>
    <row r="149" spans="1:16" x14ac:dyDescent="0.25">
      <c r="A149" s="89">
        <v>44891</v>
      </c>
      <c r="B149" s="125">
        <v>19464</v>
      </c>
      <c r="C149" s="125">
        <v>17559</v>
      </c>
      <c r="D149" s="125">
        <v>37023</v>
      </c>
      <c r="E149" s="125">
        <v>6</v>
      </c>
      <c r="F149" s="125">
        <v>0</v>
      </c>
      <c r="G149" s="126">
        <v>6</v>
      </c>
      <c r="H149" s="126">
        <v>17</v>
      </c>
      <c r="I149" s="127">
        <v>73</v>
      </c>
      <c r="J149" s="127">
        <v>90</v>
      </c>
      <c r="K149" s="127">
        <v>19</v>
      </c>
      <c r="L149" s="127">
        <v>2</v>
      </c>
      <c r="M149" s="127">
        <v>21</v>
      </c>
      <c r="N149" s="127">
        <v>37140</v>
      </c>
      <c r="O149" s="128">
        <f t="shared" si="26"/>
        <v>-11228</v>
      </c>
      <c r="P149" s="129">
        <f t="shared" si="27"/>
        <v>-0.23213695004961954</v>
      </c>
    </row>
    <row r="150" spans="1:16" x14ac:dyDescent="0.25">
      <c r="A150" s="89">
        <v>44898</v>
      </c>
      <c r="B150" s="47">
        <v>31949</v>
      </c>
      <c r="C150" s="47">
        <v>20603</v>
      </c>
      <c r="D150" s="47">
        <v>52552</v>
      </c>
      <c r="E150" s="47">
        <v>2</v>
      </c>
      <c r="F150" s="47">
        <v>0</v>
      </c>
      <c r="G150" s="61">
        <v>2</v>
      </c>
      <c r="H150" s="61">
        <v>44</v>
      </c>
      <c r="I150" s="48">
        <v>21</v>
      </c>
      <c r="J150" s="48">
        <v>65</v>
      </c>
      <c r="K150" s="48">
        <v>28</v>
      </c>
      <c r="L150" s="48">
        <v>0</v>
      </c>
      <c r="M150" s="48">
        <v>28</v>
      </c>
      <c r="N150" s="48">
        <v>52647</v>
      </c>
      <c r="O150" s="56">
        <f t="shared" ref="O150:O155" si="28">N150-N149</f>
        <v>15507</v>
      </c>
      <c r="P150" s="62">
        <f t="shared" ref="P150:P155" si="29">(N150/N149)-1</f>
        <v>0.41752827140549265</v>
      </c>
    </row>
    <row r="151" spans="1:16" x14ac:dyDescent="0.25">
      <c r="A151" s="46">
        <v>44905</v>
      </c>
      <c r="B151" s="130">
        <v>28397</v>
      </c>
      <c r="C151" s="130">
        <v>19217</v>
      </c>
      <c r="D151" s="130">
        <v>47614</v>
      </c>
      <c r="E151" s="130">
        <v>9</v>
      </c>
      <c r="F151" s="130">
        <v>0</v>
      </c>
      <c r="G151" s="131">
        <v>9</v>
      </c>
      <c r="H151" s="131">
        <v>57</v>
      </c>
      <c r="I151" s="132">
        <v>25</v>
      </c>
      <c r="J151" s="132">
        <v>82</v>
      </c>
      <c r="K151" s="132">
        <v>64</v>
      </c>
      <c r="L151" s="132">
        <v>3</v>
      </c>
      <c r="M151" s="132">
        <v>67</v>
      </c>
      <c r="N151" s="132">
        <v>47772</v>
      </c>
      <c r="O151" s="133">
        <f t="shared" si="28"/>
        <v>-4875</v>
      </c>
      <c r="P151" s="134">
        <f t="shared" si="29"/>
        <v>-9.2597868824434437E-2</v>
      </c>
    </row>
    <row r="152" spans="1:16" x14ac:dyDescent="0.25">
      <c r="A152" s="46">
        <v>44912</v>
      </c>
      <c r="B152" s="47">
        <v>26313</v>
      </c>
      <c r="C152" s="47">
        <v>19070</v>
      </c>
      <c r="D152" s="47">
        <v>45383</v>
      </c>
      <c r="E152" s="47">
        <v>9</v>
      </c>
      <c r="F152" s="47">
        <v>0</v>
      </c>
      <c r="G152" s="61">
        <v>9</v>
      </c>
      <c r="H152" s="61">
        <v>38</v>
      </c>
      <c r="I152" s="48">
        <v>42</v>
      </c>
      <c r="J152" s="48">
        <v>80</v>
      </c>
      <c r="K152" s="48">
        <v>25</v>
      </c>
      <c r="L152" s="48">
        <v>1</v>
      </c>
      <c r="M152" s="48">
        <v>26</v>
      </c>
      <c r="N152" s="48">
        <v>45498</v>
      </c>
      <c r="O152" s="56">
        <f t="shared" si="28"/>
        <v>-2274</v>
      </c>
      <c r="P152" s="62">
        <f t="shared" si="29"/>
        <v>-4.7601105249937214E-2</v>
      </c>
    </row>
    <row r="153" spans="1:16" x14ac:dyDescent="0.25">
      <c r="A153" s="89">
        <v>44919</v>
      </c>
      <c r="B153" s="135">
        <v>22687</v>
      </c>
      <c r="C153" s="135">
        <v>19282</v>
      </c>
      <c r="D153" s="135">
        <v>41969</v>
      </c>
      <c r="E153" s="135">
        <v>9</v>
      </c>
      <c r="F153" s="135">
        <v>2</v>
      </c>
      <c r="G153" s="136">
        <v>11</v>
      </c>
      <c r="H153" s="136">
        <v>38</v>
      </c>
      <c r="I153" s="137">
        <v>44</v>
      </c>
      <c r="J153" s="137">
        <v>82</v>
      </c>
      <c r="K153" s="137">
        <v>36</v>
      </c>
      <c r="L153" s="137">
        <v>0</v>
      </c>
      <c r="M153" s="137">
        <v>36</v>
      </c>
      <c r="N153" s="137">
        <v>42098</v>
      </c>
      <c r="O153" s="138">
        <f t="shared" si="28"/>
        <v>-3400</v>
      </c>
      <c r="P153" s="139">
        <f t="shared" si="29"/>
        <v>-7.4728559497120761E-2</v>
      </c>
    </row>
    <row r="154" spans="1:16" x14ac:dyDescent="0.25">
      <c r="A154" s="89">
        <v>44926</v>
      </c>
      <c r="B154" s="47">
        <v>23711</v>
      </c>
      <c r="C154" s="47">
        <v>19215</v>
      </c>
      <c r="D154" s="47">
        <v>42926</v>
      </c>
      <c r="E154" s="47">
        <v>5</v>
      </c>
      <c r="F154" s="47">
        <v>0</v>
      </c>
      <c r="G154" s="61">
        <v>5</v>
      </c>
      <c r="H154" s="61">
        <v>75</v>
      </c>
      <c r="I154" s="48">
        <v>19</v>
      </c>
      <c r="J154" s="48">
        <v>94</v>
      </c>
      <c r="K154" s="48">
        <v>28</v>
      </c>
      <c r="L154" s="48">
        <v>1</v>
      </c>
      <c r="M154" s="48">
        <v>29</v>
      </c>
      <c r="N154" s="48">
        <v>43054</v>
      </c>
      <c r="O154" s="56">
        <f t="shared" si="28"/>
        <v>956</v>
      </c>
      <c r="P154" s="62">
        <f t="shared" si="29"/>
        <v>2.2708917288232211E-2</v>
      </c>
    </row>
    <row r="155" spans="1:16" x14ac:dyDescent="0.25">
      <c r="A155" s="89">
        <v>44933</v>
      </c>
      <c r="B155" s="140">
        <v>43239</v>
      </c>
      <c r="C155" s="140">
        <v>17323</v>
      </c>
      <c r="D155" s="140">
        <v>60562</v>
      </c>
      <c r="E155" s="140">
        <v>16</v>
      </c>
      <c r="F155" s="140">
        <v>0</v>
      </c>
      <c r="G155" s="141">
        <v>16</v>
      </c>
      <c r="H155" s="141">
        <v>40</v>
      </c>
      <c r="I155" s="142">
        <v>23</v>
      </c>
      <c r="J155" s="142">
        <v>63</v>
      </c>
      <c r="K155" s="142">
        <v>21</v>
      </c>
      <c r="L155" s="142">
        <v>1</v>
      </c>
      <c r="M155" s="142">
        <v>22</v>
      </c>
      <c r="N155" s="142">
        <v>60663</v>
      </c>
      <c r="O155" s="143">
        <f t="shared" si="28"/>
        <v>17609</v>
      </c>
      <c r="P155" s="144">
        <f t="shared" si="29"/>
        <v>0.40899800250847762</v>
      </c>
    </row>
    <row r="156" spans="1:16" x14ac:dyDescent="0.25">
      <c r="A156" s="89">
        <v>44940</v>
      </c>
      <c r="B156" s="140">
        <v>48258</v>
      </c>
      <c r="C156" s="140">
        <v>16262</v>
      </c>
      <c r="D156" s="140">
        <v>64520</v>
      </c>
      <c r="E156" s="140">
        <v>8</v>
      </c>
      <c r="F156" s="140">
        <v>0</v>
      </c>
      <c r="G156" s="141">
        <v>8</v>
      </c>
      <c r="H156" s="141">
        <v>53</v>
      </c>
      <c r="I156" s="142">
        <v>50</v>
      </c>
      <c r="J156" s="142">
        <v>103</v>
      </c>
      <c r="K156" s="142">
        <v>30</v>
      </c>
      <c r="L156" s="142">
        <v>1</v>
      </c>
      <c r="M156" s="142">
        <v>31</v>
      </c>
      <c r="N156" s="142">
        <v>64662</v>
      </c>
      <c r="O156" s="143">
        <f t="shared" ref="O156:O161" si="30">N156-N155</f>
        <v>3999</v>
      </c>
      <c r="P156" s="144">
        <f t="shared" ref="P156:P161" si="31">(N156/N155)-1</f>
        <v>6.5921566688096567E-2</v>
      </c>
    </row>
    <row r="157" spans="1:16" x14ac:dyDescent="0.25">
      <c r="A157" s="89">
        <v>44947</v>
      </c>
      <c r="B157" s="47">
        <v>33020</v>
      </c>
      <c r="C157" s="47">
        <v>15644</v>
      </c>
      <c r="D157" s="47">
        <v>48664</v>
      </c>
      <c r="E157" s="47">
        <v>0</v>
      </c>
      <c r="F157" s="47">
        <v>0</v>
      </c>
      <c r="G157" s="61">
        <v>0</v>
      </c>
      <c r="H157" s="61">
        <v>29</v>
      </c>
      <c r="I157" s="48">
        <v>35</v>
      </c>
      <c r="J157" s="48">
        <v>64</v>
      </c>
      <c r="K157" s="48">
        <v>30</v>
      </c>
      <c r="L157" s="48">
        <v>3</v>
      </c>
      <c r="M157" s="48">
        <v>33</v>
      </c>
      <c r="N157" s="48">
        <v>48761</v>
      </c>
      <c r="O157" s="56">
        <f t="shared" si="30"/>
        <v>-15901</v>
      </c>
      <c r="P157" s="62">
        <f t="shared" si="31"/>
        <v>-0.245909498623612</v>
      </c>
    </row>
    <row r="158" spans="1:16" x14ac:dyDescent="0.25">
      <c r="A158" s="89">
        <v>44954</v>
      </c>
      <c r="B158" s="47">
        <v>33167</v>
      </c>
      <c r="C158" s="47">
        <v>13025</v>
      </c>
      <c r="D158" s="47">
        <v>46192</v>
      </c>
      <c r="E158" s="47">
        <v>9</v>
      </c>
      <c r="F158" s="47">
        <v>0</v>
      </c>
      <c r="G158" s="61">
        <v>9</v>
      </c>
      <c r="H158" s="61">
        <v>43</v>
      </c>
      <c r="I158" s="48">
        <v>19</v>
      </c>
      <c r="J158" s="48">
        <v>62</v>
      </c>
      <c r="K158" s="48">
        <v>24</v>
      </c>
      <c r="L158" s="48">
        <v>0</v>
      </c>
      <c r="M158" s="48">
        <v>24</v>
      </c>
      <c r="N158" s="48">
        <v>46287</v>
      </c>
      <c r="O158" s="56">
        <f t="shared" si="30"/>
        <v>-2474</v>
      </c>
      <c r="P158" s="62">
        <f t="shared" si="31"/>
        <v>-5.0737269539180896E-2</v>
      </c>
    </row>
    <row r="159" spans="1:16" x14ac:dyDescent="0.25">
      <c r="A159" s="89">
        <v>44961</v>
      </c>
      <c r="B159" s="145">
        <v>31104</v>
      </c>
      <c r="C159" s="145">
        <v>22039</v>
      </c>
      <c r="D159" s="145">
        <v>53143</v>
      </c>
      <c r="E159" s="145">
        <v>11</v>
      </c>
      <c r="F159" s="145">
        <v>0</v>
      </c>
      <c r="G159" s="146">
        <v>11</v>
      </c>
      <c r="H159" s="146">
        <v>35</v>
      </c>
      <c r="I159" s="147">
        <v>66</v>
      </c>
      <c r="J159" s="147">
        <v>101</v>
      </c>
      <c r="K159" s="147">
        <v>40</v>
      </c>
      <c r="L159" s="147">
        <v>17</v>
      </c>
      <c r="M159" s="147">
        <v>57</v>
      </c>
      <c r="N159" s="147">
        <v>53312</v>
      </c>
      <c r="O159" s="148">
        <f t="shared" si="30"/>
        <v>7025</v>
      </c>
      <c r="P159" s="149">
        <f t="shared" si="31"/>
        <v>0.15177047551148282</v>
      </c>
    </row>
    <row r="160" spans="1:16" x14ac:dyDescent="0.25">
      <c r="A160" s="89">
        <v>44968</v>
      </c>
      <c r="B160" s="47">
        <v>30676</v>
      </c>
      <c r="C160" s="47">
        <v>18012</v>
      </c>
      <c r="D160" s="47">
        <v>48688</v>
      </c>
      <c r="E160" s="47">
        <v>5</v>
      </c>
      <c r="F160" s="47">
        <v>0</v>
      </c>
      <c r="G160" s="61">
        <v>5</v>
      </c>
      <c r="H160" s="61">
        <v>34</v>
      </c>
      <c r="I160" s="48">
        <v>44</v>
      </c>
      <c r="J160" s="48">
        <v>78</v>
      </c>
      <c r="K160" s="48">
        <v>28</v>
      </c>
      <c r="L160" s="48">
        <v>0</v>
      </c>
      <c r="M160" s="48">
        <v>28</v>
      </c>
      <c r="N160" s="48">
        <v>48799</v>
      </c>
      <c r="O160" s="56">
        <f t="shared" si="30"/>
        <v>-4513</v>
      </c>
      <c r="P160" s="62">
        <f t="shared" si="31"/>
        <v>-8.4652611044417791E-2</v>
      </c>
    </row>
    <row r="161" spans="1:16" x14ac:dyDescent="0.25">
      <c r="A161" s="89">
        <v>44975</v>
      </c>
      <c r="B161" s="150">
        <v>26397</v>
      </c>
      <c r="C161" s="150">
        <v>17590</v>
      </c>
      <c r="D161" s="150">
        <v>43987</v>
      </c>
      <c r="E161" s="150">
        <v>5</v>
      </c>
      <c r="F161" s="150">
        <v>0</v>
      </c>
      <c r="G161" s="151">
        <v>5</v>
      </c>
      <c r="H161" s="151">
        <v>48</v>
      </c>
      <c r="I161" s="152">
        <v>38</v>
      </c>
      <c r="J161" s="152">
        <v>86</v>
      </c>
      <c r="K161" s="152">
        <v>28</v>
      </c>
      <c r="L161" s="152">
        <v>1</v>
      </c>
      <c r="M161" s="152">
        <v>29</v>
      </c>
      <c r="N161" s="152">
        <v>44107</v>
      </c>
      <c r="O161" s="153">
        <f t="shared" si="30"/>
        <v>-4692</v>
      </c>
      <c r="P161" s="154">
        <f t="shared" si="31"/>
        <v>-9.6149511260476661E-2</v>
      </c>
    </row>
    <row r="162" spans="1:16" x14ac:dyDescent="0.25">
      <c r="A162" s="89">
        <v>44982</v>
      </c>
      <c r="B162" s="150">
        <v>23428</v>
      </c>
      <c r="C162" s="150">
        <v>17600</v>
      </c>
      <c r="D162" s="150">
        <v>41028</v>
      </c>
      <c r="E162" s="150">
        <v>13</v>
      </c>
      <c r="F162" s="150">
        <v>0</v>
      </c>
      <c r="G162" s="151">
        <v>13</v>
      </c>
      <c r="H162" s="151">
        <v>25</v>
      </c>
      <c r="I162" s="152">
        <v>25</v>
      </c>
      <c r="J162" s="152">
        <v>50</v>
      </c>
      <c r="K162" s="152">
        <v>23</v>
      </c>
      <c r="L162" s="152">
        <v>2</v>
      </c>
      <c r="M162" s="152">
        <v>25</v>
      </c>
      <c r="N162" s="152">
        <v>41116</v>
      </c>
      <c r="O162" s="153">
        <f t="shared" ref="O162:O167" si="32">N162-N161</f>
        <v>-2991</v>
      </c>
      <c r="P162" s="154">
        <f t="shared" ref="P162:P167" si="33">(N162/N161)-1</f>
        <v>-6.7812365384179341E-2</v>
      </c>
    </row>
    <row r="163" spans="1:16" x14ac:dyDescent="0.25">
      <c r="A163" s="89">
        <v>44989</v>
      </c>
      <c r="B163" s="150">
        <v>29973</v>
      </c>
      <c r="C163" s="150">
        <v>21053</v>
      </c>
      <c r="D163" s="150">
        <v>51026</v>
      </c>
      <c r="E163" s="150">
        <v>5</v>
      </c>
      <c r="F163" s="150">
        <v>0</v>
      </c>
      <c r="G163" s="151">
        <v>5</v>
      </c>
      <c r="H163" s="151">
        <v>51</v>
      </c>
      <c r="I163" s="152">
        <v>56</v>
      </c>
      <c r="J163" s="152">
        <v>107</v>
      </c>
      <c r="K163" s="152">
        <v>32</v>
      </c>
      <c r="L163" s="152">
        <v>2</v>
      </c>
      <c r="M163" s="152">
        <v>34</v>
      </c>
      <c r="N163" s="152">
        <v>51172</v>
      </c>
      <c r="O163" s="153">
        <f t="shared" si="32"/>
        <v>10056</v>
      </c>
      <c r="P163" s="154">
        <f t="shared" si="33"/>
        <v>0.24457632065376012</v>
      </c>
    </row>
    <row r="164" spans="1:16" x14ac:dyDescent="0.25">
      <c r="A164" s="89">
        <v>44996</v>
      </c>
      <c r="B164" s="150">
        <v>28074</v>
      </c>
      <c r="C164" s="150">
        <v>20069</v>
      </c>
      <c r="D164" s="150">
        <v>48143</v>
      </c>
      <c r="E164" s="150">
        <v>3</v>
      </c>
      <c r="F164" s="150">
        <v>0</v>
      </c>
      <c r="G164" s="151">
        <v>3</v>
      </c>
      <c r="H164" s="151">
        <v>46</v>
      </c>
      <c r="I164" s="152">
        <v>19</v>
      </c>
      <c r="J164" s="152">
        <v>65</v>
      </c>
      <c r="K164" s="152">
        <v>18</v>
      </c>
      <c r="L164" s="152">
        <v>3</v>
      </c>
      <c r="M164" s="152">
        <v>21</v>
      </c>
      <c r="N164" s="152">
        <v>48232</v>
      </c>
      <c r="O164" s="153">
        <f t="shared" si="32"/>
        <v>-2940</v>
      </c>
      <c r="P164" s="154">
        <f t="shared" si="33"/>
        <v>-5.7453294770577701E-2</v>
      </c>
    </row>
    <row r="165" spans="1:16" x14ac:dyDescent="0.25">
      <c r="A165" s="89">
        <v>45003</v>
      </c>
      <c r="B165" s="150">
        <v>26410</v>
      </c>
      <c r="C165" s="150">
        <v>18822</v>
      </c>
      <c r="D165" s="150">
        <v>45232</v>
      </c>
      <c r="E165" s="150">
        <v>15</v>
      </c>
      <c r="F165" s="150">
        <v>0</v>
      </c>
      <c r="G165" s="151">
        <v>15</v>
      </c>
      <c r="H165" s="151">
        <v>30</v>
      </c>
      <c r="I165" s="152">
        <v>29</v>
      </c>
      <c r="J165" s="152">
        <v>59</v>
      </c>
      <c r="K165" s="152">
        <v>22</v>
      </c>
      <c r="L165" s="152">
        <v>1</v>
      </c>
      <c r="M165" s="152">
        <v>23</v>
      </c>
      <c r="N165" s="152">
        <v>45329</v>
      </c>
      <c r="O165" s="153">
        <f t="shared" si="32"/>
        <v>-2903</v>
      </c>
      <c r="P165" s="154">
        <f t="shared" si="33"/>
        <v>-6.0188256758998193E-2</v>
      </c>
    </row>
    <row r="166" spans="1:16" x14ac:dyDescent="0.25">
      <c r="A166" s="89">
        <v>45010</v>
      </c>
      <c r="B166" s="150">
        <v>26822</v>
      </c>
      <c r="C166" s="150">
        <v>20511</v>
      </c>
      <c r="D166" s="150">
        <v>47333</v>
      </c>
      <c r="E166" s="150">
        <v>9</v>
      </c>
      <c r="F166" s="150">
        <v>0</v>
      </c>
      <c r="G166" s="151">
        <v>9</v>
      </c>
      <c r="H166" s="151">
        <v>31</v>
      </c>
      <c r="I166" s="152">
        <v>22</v>
      </c>
      <c r="J166" s="152">
        <v>53</v>
      </c>
      <c r="K166" s="152">
        <v>15</v>
      </c>
      <c r="L166" s="152">
        <v>0</v>
      </c>
      <c r="M166" s="152">
        <v>15</v>
      </c>
      <c r="N166" s="152">
        <v>47410</v>
      </c>
      <c r="O166" s="153">
        <f t="shared" si="32"/>
        <v>2081</v>
      </c>
      <c r="P166" s="154">
        <f t="shared" si="33"/>
        <v>4.5908800105892489E-2</v>
      </c>
    </row>
    <row r="167" spans="1:16" x14ac:dyDescent="0.25">
      <c r="A167" s="89">
        <v>45017</v>
      </c>
      <c r="B167" s="150">
        <v>22585</v>
      </c>
      <c r="C167" s="150">
        <v>17861</v>
      </c>
      <c r="D167" s="150">
        <v>40446</v>
      </c>
      <c r="E167" s="150">
        <v>6</v>
      </c>
      <c r="F167" s="150">
        <v>0</v>
      </c>
      <c r="G167" s="151">
        <v>6</v>
      </c>
      <c r="H167" s="151">
        <v>24</v>
      </c>
      <c r="I167" s="152">
        <v>19</v>
      </c>
      <c r="J167" s="152">
        <v>43</v>
      </c>
      <c r="K167" s="152">
        <v>24</v>
      </c>
      <c r="L167" s="152">
        <v>1</v>
      </c>
      <c r="M167" s="152">
        <v>25</v>
      </c>
      <c r="N167" s="152">
        <v>40520</v>
      </c>
      <c r="O167" s="153">
        <f t="shared" si="32"/>
        <v>-6890</v>
      </c>
      <c r="P167" s="154">
        <f t="shared" si="33"/>
        <v>-0.14532798987555373</v>
      </c>
    </row>
    <row r="168" spans="1:16" x14ac:dyDescent="0.25">
      <c r="A168" s="89">
        <v>45024</v>
      </c>
      <c r="B168" s="150">
        <v>33704</v>
      </c>
      <c r="C168" s="150">
        <v>17634</v>
      </c>
      <c r="D168" s="150">
        <v>51338</v>
      </c>
      <c r="E168" s="150">
        <v>12</v>
      </c>
      <c r="F168" s="150">
        <v>0</v>
      </c>
      <c r="G168" s="151">
        <v>12</v>
      </c>
      <c r="H168" s="151">
        <v>32</v>
      </c>
      <c r="I168" s="152">
        <v>11</v>
      </c>
      <c r="J168" s="152">
        <v>43</v>
      </c>
      <c r="K168" s="152">
        <v>20</v>
      </c>
      <c r="L168" s="152">
        <v>1</v>
      </c>
      <c r="M168" s="152">
        <v>21</v>
      </c>
      <c r="N168" s="152">
        <v>51414</v>
      </c>
      <c r="O168" s="153">
        <f t="shared" ref="O168:O173" si="34">N168-N167</f>
        <v>10894</v>
      </c>
      <c r="P168" s="154">
        <f t="shared" ref="P168:P173" si="35">(N168/N167)-1</f>
        <v>0.26885488647581446</v>
      </c>
    </row>
    <row r="169" spans="1:16" x14ac:dyDescent="0.25">
      <c r="A169" s="155">
        <v>45031</v>
      </c>
      <c r="B169" s="150">
        <v>26426</v>
      </c>
      <c r="C169" s="150">
        <v>20432</v>
      </c>
      <c r="D169" s="150">
        <v>46858</v>
      </c>
      <c r="E169" s="150">
        <v>8</v>
      </c>
      <c r="F169" s="150">
        <v>0</v>
      </c>
      <c r="G169" s="151">
        <v>8</v>
      </c>
      <c r="H169" s="151">
        <v>23</v>
      </c>
      <c r="I169" s="152">
        <v>26</v>
      </c>
      <c r="J169" s="152">
        <v>49</v>
      </c>
      <c r="K169" s="152">
        <v>18</v>
      </c>
      <c r="L169" s="152">
        <v>2</v>
      </c>
      <c r="M169" s="152">
        <v>20</v>
      </c>
      <c r="N169" s="152">
        <v>46935</v>
      </c>
      <c r="O169" s="153">
        <f t="shared" si="34"/>
        <v>-4479</v>
      </c>
      <c r="P169" s="154">
        <f t="shared" si="35"/>
        <v>-8.7116349632395895E-2</v>
      </c>
    </row>
    <row r="170" spans="1:16" x14ac:dyDescent="0.25">
      <c r="A170" s="89">
        <v>45038</v>
      </c>
      <c r="B170" s="150">
        <v>25386</v>
      </c>
      <c r="C170" s="150">
        <v>17745</v>
      </c>
      <c r="D170" s="150">
        <v>43131</v>
      </c>
      <c r="E170" s="150">
        <v>6</v>
      </c>
      <c r="F170" s="150">
        <v>0</v>
      </c>
      <c r="G170" s="151">
        <v>6</v>
      </c>
      <c r="H170" s="151">
        <v>33</v>
      </c>
      <c r="I170" s="152">
        <v>26</v>
      </c>
      <c r="J170" s="152">
        <v>59</v>
      </c>
      <c r="K170" s="152">
        <v>26</v>
      </c>
      <c r="L170" s="152">
        <v>2</v>
      </c>
      <c r="M170" s="152">
        <v>28</v>
      </c>
      <c r="N170" s="152">
        <v>43224</v>
      </c>
      <c r="O170" s="153">
        <f t="shared" si="34"/>
        <v>-3711</v>
      </c>
      <c r="P170" s="154">
        <f t="shared" si="35"/>
        <v>-7.9066794503036109E-2</v>
      </c>
    </row>
    <row r="171" spans="1:16" x14ac:dyDescent="0.25">
      <c r="A171" s="89">
        <v>45045</v>
      </c>
      <c r="B171" s="150">
        <v>26165</v>
      </c>
      <c r="C171" s="150">
        <v>17827</v>
      </c>
      <c r="D171" s="150">
        <v>43992</v>
      </c>
      <c r="E171" s="150">
        <v>4</v>
      </c>
      <c r="F171" s="150">
        <v>0</v>
      </c>
      <c r="G171" s="151">
        <v>4</v>
      </c>
      <c r="H171" s="151">
        <v>33</v>
      </c>
      <c r="I171" s="152">
        <v>21</v>
      </c>
      <c r="J171" s="152">
        <v>54</v>
      </c>
      <c r="K171" s="152">
        <v>22</v>
      </c>
      <c r="L171" s="152">
        <v>0</v>
      </c>
      <c r="M171" s="152">
        <v>22</v>
      </c>
      <c r="N171" s="152">
        <v>44072</v>
      </c>
      <c r="O171" s="153">
        <f t="shared" si="34"/>
        <v>848</v>
      </c>
      <c r="P171" s="154">
        <f t="shared" si="35"/>
        <v>1.9618730334999057E-2</v>
      </c>
    </row>
    <row r="172" spans="1:16" x14ac:dyDescent="0.25">
      <c r="A172" s="46">
        <v>45052</v>
      </c>
      <c r="B172" s="47">
        <v>27529</v>
      </c>
      <c r="C172" s="47">
        <v>18490</v>
      </c>
      <c r="D172" s="47">
        <v>46019</v>
      </c>
      <c r="E172" s="47">
        <v>7</v>
      </c>
      <c r="F172" s="47">
        <v>0</v>
      </c>
      <c r="G172" s="61">
        <v>7</v>
      </c>
      <c r="H172" s="61">
        <v>25</v>
      </c>
      <c r="I172" s="48">
        <v>14</v>
      </c>
      <c r="J172" s="48">
        <v>39</v>
      </c>
      <c r="K172" s="48">
        <v>13</v>
      </c>
      <c r="L172" s="48">
        <v>1</v>
      </c>
      <c r="M172" s="48">
        <v>14</v>
      </c>
      <c r="N172" s="48">
        <v>46079</v>
      </c>
      <c r="O172" s="56">
        <f t="shared" si="34"/>
        <v>2007</v>
      </c>
      <c r="P172" s="62">
        <f t="shared" si="35"/>
        <v>4.5539117807224638E-2</v>
      </c>
    </row>
    <row r="173" spans="1:16" x14ac:dyDescent="0.25">
      <c r="A173" s="156">
        <v>45059</v>
      </c>
      <c r="B173" s="157">
        <v>28182</v>
      </c>
      <c r="C173" s="157">
        <v>17795</v>
      </c>
      <c r="D173" s="157">
        <v>45977</v>
      </c>
      <c r="E173" s="157">
        <v>14</v>
      </c>
      <c r="F173" s="157">
        <v>0</v>
      </c>
      <c r="G173" s="158">
        <v>14</v>
      </c>
      <c r="H173" s="158">
        <v>22</v>
      </c>
      <c r="I173" s="159">
        <v>25</v>
      </c>
      <c r="J173" s="159">
        <v>47</v>
      </c>
      <c r="K173" s="159">
        <v>21</v>
      </c>
      <c r="L173" s="159">
        <v>3</v>
      </c>
      <c r="M173" s="159">
        <v>24</v>
      </c>
      <c r="N173" s="159">
        <v>46062</v>
      </c>
      <c r="O173" s="160">
        <f t="shared" si="34"/>
        <v>-17</v>
      </c>
      <c r="P173" s="161">
        <f t="shared" si="35"/>
        <v>-3.6893161743956071E-4</v>
      </c>
    </row>
    <row r="174" spans="1:16" x14ac:dyDescent="0.25">
      <c r="A174" s="156">
        <v>45066</v>
      </c>
      <c r="B174" s="157">
        <v>27495</v>
      </c>
      <c r="C174" s="157">
        <v>18172</v>
      </c>
      <c r="D174" s="157">
        <v>45667</v>
      </c>
      <c r="E174" s="157">
        <v>4</v>
      </c>
      <c r="F174" s="157">
        <v>0</v>
      </c>
      <c r="G174" s="158">
        <v>4</v>
      </c>
      <c r="H174" s="158">
        <v>23</v>
      </c>
      <c r="I174" s="159">
        <v>27</v>
      </c>
      <c r="J174" s="159">
        <v>50</v>
      </c>
      <c r="K174" s="159">
        <v>13</v>
      </c>
      <c r="L174" s="159">
        <v>1</v>
      </c>
      <c r="M174" s="159">
        <v>14</v>
      </c>
      <c r="N174" s="159">
        <v>45735</v>
      </c>
      <c r="O174" s="160">
        <f t="shared" ref="O174:O179" si="36">N174-N173</f>
        <v>-327</v>
      </c>
      <c r="P174" s="161">
        <f t="shared" ref="P174:P179" si="37">(N174/N173)-1</f>
        <v>-7.0991272632539015E-3</v>
      </c>
    </row>
    <row r="175" spans="1:16" x14ac:dyDescent="0.25">
      <c r="A175" s="156">
        <v>45073</v>
      </c>
      <c r="B175" s="157">
        <v>25789</v>
      </c>
      <c r="C175" s="157">
        <v>18789</v>
      </c>
      <c r="D175" s="157">
        <v>44578</v>
      </c>
      <c r="E175" s="157">
        <v>7</v>
      </c>
      <c r="F175" s="157">
        <v>0</v>
      </c>
      <c r="G175" s="158">
        <v>7</v>
      </c>
      <c r="H175" s="158">
        <v>14</v>
      </c>
      <c r="I175" s="159">
        <v>25</v>
      </c>
      <c r="J175" s="159">
        <v>39</v>
      </c>
      <c r="K175" s="159">
        <v>19</v>
      </c>
      <c r="L175" s="159">
        <v>1</v>
      </c>
      <c r="M175" s="159">
        <v>20</v>
      </c>
      <c r="N175" s="159">
        <v>44644</v>
      </c>
      <c r="O175" s="160">
        <f t="shared" si="36"/>
        <v>-1091</v>
      </c>
      <c r="P175" s="161">
        <f t="shared" si="37"/>
        <v>-2.385481578659665E-2</v>
      </c>
    </row>
    <row r="176" spans="1:16" x14ac:dyDescent="0.25">
      <c r="A176" s="156">
        <v>45080</v>
      </c>
      <c r="B176" s="157">
        <v>30974</v>
      </c>
      <c r="C176" s="157">
        <v>17776</v>
      </c>
      <c r="D176" s="157">
        <v>48750</v>
      </c>
      <c r="E176" s="157">
        <v>4</v>
      </c>
      <c r="F176" s="157">
        <v>0</v>
      </c>
      <c r="G176" s="158">
        <v>4</v>
      </c>
      <c r="H176" s="158">
        <v>13</v>
      </c>
      <c r="I176" s="159">
        <v>24</v>
      </c>
      <c r="J176" s="159">
        <v>37</v>
      </c>
      <c r="K176" s="159">
        <v>7</v>
      </c>
      <c r="L176" s="159">
        <v>0</v>
      </c>
      <c r="M176" s="159">
        <v>7</v>
      </c>
      <c r="N176" s="159">
        <v>48798</v>
      </c>
      <c r="O176" s="160">
        <f t="shared" si="36"/>
        <v>4154</v>
      </c>
      <c r="P176" s="161">
        <f t="shared" si="37"/>
        <v>9.30472179912194E-2</v>
      </c>
    </row>
    <row r="177" spans="1:16" x14ac:dyDescent="0.25">
      <c r="A177" s="46">
        <v>45087</v>
      </c>
      <c r="B177" s="47">
        <v>30898</v>
      </c>
      <c r="C177" s="47">
        <v>18089</v>
      </c>
      <c r="D177" s="47">
        <v>48987</v>
      </c>
      <c r="E177" s="47">
        <v>20</v>
      </c>
      <c r="F177" s="47">
        <v>0</v>
      </c>
      <c r="G177" s="61">
        <v>20</v>
      </c>
      <c r="H177" s="61">
        <v>27</v>
      </c>
      <c r="I177" s="48">
        <v>10</v>
      </c>
      <c r="J177" s="48">
        <v>37</v>
      </c>
      <c r="K177" s="48">
        <v>21</v>
      </c>
      <c r="L177" s="48">
        <v>2</v>
      </c>
      <c r="M177" s="48">
        <v>23</v>
      </c>
      <c r="N177" s="48">
        <v>49067</v>
      </c>
      <c r="O177" s="56">
        <f t="shared" si="36"/>
        <v>269</v>
      </c>
      <c r="P177" s="62">
        <f t="shared" si="37"/>
        <v>5.5125210049591367E-3</v>
      </c>
    </row>
    <row r="178" spans="1:16" x14ac:dyDescent="0.25">
      <c r="A178" s="46">
        <v>45094</v>
      </c>
      <c r="B178" s="47">
        <v>33681</v>
      </c>
      <c r="C178" s="47">
        <v>21705</v>
      </c>
      <c r="D178" s="47">
        <v>55386</v>
      </c>
      <c r="E178" s="47">
        <v>9</v>
      </c>
      <c r="F178" s="47">
        <v>0</v>
      </c>
      <c r="G178" s="61">
        <v>9</v>
      </c>
      <c r="H178" s="61">
        <v>15</v>
      </c>
      <c r="I178" s="48">
        <v>14</v>
      </c>
      <c r="J178" s="48">
        <v>29</v>
      </c>
      <c r="K178" s="48">
        <v>13</v>
      </c>
      <c r="L178" s="48">
        <v>0</v>
      </c>
      <c r="M178" s="48">
        <v>13</v>
      </c>
      <c r="N178" s="48">
        <v>55437</v>
      </c>
      <c r="O178" s="56">
        <f t="shared" si="36"/>
        <v>6370</v>
      </c>
      <c r="P178" s="62">
        <f t="shared" si="37"/>
        <v>0.12982248761896997</v>
      </c>
    </row>
    <row r="179" spans="1:16" x14ac:dyDescent="0.25">
      <c r="A179" s="46">
        <v>45101</v>
      </c>
      <c r="B179" s="47">
        <v>27207</v>
      </c>
      <c r="C179" s="47">
        <v>17032</v>
      </c>
      <c r="D179" s="47">
        <v>44239</v>
      </c>
      <c r="E179" s="47">
        <v>9</v>
      </c>
      <c r="F179" s="47">
        <v>0</v>
      </c>
      <c r="G179" s="61">
        <v>9</v>
      </c>
      <c r="H179" s="61">
        <v>18</v>
      </c>
      <c r="I179" s="48">
        <v>12</v>
      </c>
      <c r="J179" s="48">
        <v>30</v>
      </c>
      <c r="K179" s="48">
        <v>26</v>
      </c>
      <c r="L179" s="48">
        <v>0</v>
      </c>
      <c r="M179" s="48">
        <v>26</v>
      </c>
      <c r="N179" s="48">
        <v>44304</v>
      </c>
      <c r="O179" s="56">
        <f t="shared" si="36"/>
        <v>-11133</v>
      </c>
      <c r="P179" s="62">
        <f t="shared" si="37"/>
        <v>-0.2008225553330808</v>
      </c>
    </row>
    <row r="180" spans="1:16" x14ac:dyDescent="0.25">
      <c r="A180" s="46">
        <v>45108</v>
      </c>
      <c r="B180" s="47">
        <v>30442.45</v>
      </c>
      <c r="C180" s="47">
        <v>15216</v>
      </c>
      <c r="D180" s="47">
        <v>45658.45</v>
      </c>
      <c r="E180" s="47">
        <v>1</v>
      </c>
      <c r="F180" s="47">
        <v>0</v>
      </c>
      <c r="G180" s="61">
        <v>1</v>
      </c>
      <c r="H180" s="61">
        <v>17</v>
      </c>
      <c r="I180" s="48">
        <v>6</v>
      </c>
      <c r="J180" s="48">
        <v>23</v>
      </c>
      <c r="K180" s="48">
        <v>12</v>
      </c>
      <c r="L180" s="48">
        <v>0</v>
      </c>
      <c r="M180" s="48">
        <v>12</v>
      </c>
      <c r="N180" s="48">
        <v>45694.45</v>
      </c>
      <c r="O180" s="56">
        <f t="shared" ref="O180:O185" si="38">N180-N179</f>
        <v>1390.4499999999971</v>
      </c>
      <c r="P180" s="62">
        <f t="shared" ref="P180:P185" si="39">(N180/N179)-1</f>
        <v>3.13842993860598E-2</v>
      </c>
    </row>
    <row r="181" spans="1:16" x14ac:dyDescent="0.25">
      <c r="A181" s="46">
        <v>45115</v>
      </c>
      <c r="B181" s="162">
        <v>29809</v>
      </c>
      <c r="C181" s="162">
        <v>16263</v>
      </c>
      <c r="D181" s="162">
        <v>46072</v>
      </c>
      <c r="E181" s="162">
        <v>2</v>
      </c>
      <c r="F181" s="162">
        <v>0</v>
      </c>
      <c r="G181" s="163">
        <v>2</v>
      </c>
      <c r="H181" s="163">
        <v>17</v>
      </c>
      <c r="I181" s="164">
        <v>9</v>
      </c>
      <c r="J181" s="164">
        <v>26</v>
      </c>
      <c r="K181" s="164">
        <v>14</v>
      </c>
      <c r="L181" s="164">
        <v>1</v>
      </c>
      <c r="M181" s="164">
        <v>15</v>
      </c>
      <c r="N181" s="164">
        <v>46115</v>
      </c>
      <c r="O181" s="165">
        <f t="shared" si="38"/>
        <v>420.55000000000291</v>
      </c>
      <c r="P181" s="166">
        <f t="shared" si="39"/>
        <v>9.2035247168966716E-3</v>
      </c>
    </row>
    <row r="182" spans="1:16" x14ac:dyDescent="0.25">
      <c r="A182" s="46">
        <v>45122</v>
      </c>
      <c r="B182" s="162">
        <v>33892</v>
      </c>
      <c r="C182" s="162">
        <v>16329</v>
      </c>
      <c r="D182" s="162">
        <v>50221</v>
      </c>
      <c r="E182" s="162">
        <v>3</v>
      </c>
      <c r="F182" s="162">
        <v>0</v>
      </c>
      <c r="G182" s="163">
        <v>3</v>
      </c>
      <c r="H182" s="163">
        <v>13</v>
      </c>
      <c r="I182" s="164">
        <v>9</v>
      </c>
      <c r="J182" s="164">
        <v>22</v>
      </c>
      <c r="K182" s="164">
        <v>17</v>
      </c>
      <c r="L182" s="164">
        <v>0</v>
      </c>
      <c r="M182" s="164">
        <v>17</v>
      </c>
      <c r="N182" s="164">
        <v>50263</v>
      </c>
      <c r="O182" s="165">
        <f t="shared" si="38"/>
        <v>4148</v>
      </c>
      <c r="P182" s="166">
        <f t="shared" si="39"/>
        <v>8.9949040442372397E-2</v>
      </c>
    </row>
    <row r="183" spans="1:16" x14ac:dyDescent="0.25">
      <c r="A183" s="46">
        <v>45129</v>
      </c>
      <c r="B183" s="47">
        <v>29798</v>
      </c>
      <c r="C183" s="47">
        <v>14820</v>
      </c>
      <c r="D183" s="47">
        <v>44618</v>
      </c>
      <c r="E183" s="47">
        <v>11</v>
      </c>
      <c r="F183" s="47">
        <v>0</v>
      </c>
      <c r="G183" s="61">
        <v>11</v>
      </c>
      <c r="H183" s="61">
        <v>20</v>
      </c>
      <c r="I183" s="48">
        <v>8</v>
      </c>
      <c r="J183" s="48">
        <v>28</v>
      </c>
      <c r="K183" s="48">
        <v>17</v>
      </c>
      <c r="L183" s="48">
        <v>0</v>
      </c>
      <c r="M183" s="48">
        <v>17</v>
      </c>
      <c r="N183" s="48">
        <v>44674</v>
      </c>
      <c r="O183" s="56">
        <f t="shared" si="38"/>
        <v>-5589</v>
      </c>
      <c r="P183" s="62">
        <f t="shared" si="39"/>
        <v>-0.11119511370192781</v>
      </c>
    </row>
    <row r="184" spans="1:16" x14ac:dyDescent="0.25">
      <c r="A184" s="46">
        <v>45136</v>
      </c>
      <c r="B184" s="167">
        <v>26637</v>
      </c>
      <c r="C184" s="167">
        <v>14704</v>
      </c>
      <c r="D184" s="167">
        <v>41341</v>
      </c>
      <c r="E184" s="167">
        <v>21</v>
      </c>
      <c r="F184" s="167">
        <v>0</v>
      </c>
      <c r="G184" s="168">
        <v>21</v>
      </c>
      <c r="H184" s="168">
        <v>17</v>
      </c>
      <c r="I184" s="169">
        <v>15</v>
      </c>
      <c r="J184" s="169">
        <v>32</v>
      </c>
      <c r="K184" s="169">
        <v>17</v>
      </c>
      <c r="L184" s="169">
        <v>1</v>
      </c>
      <c r="M184" s="169">
        <v>18</v>
      </c>
      <c r="N184" s="169">
        <v>41412</v>
      </c>
      <c r="O184" s="170">
        <f t="shared" si="38"/>
        <v>-3262</v>
      </c>
      <c r="P184" s="171">
        <f t="shared" si="39"/>
        <v>-7.3017862738953276E-2</v>
      </c>
    </row>
    <row r="185" spans="1:16" x14ac:dyDescent="0.25">
      <c r="A185" s="46">
        <v>45143</v>
      </c>
      <c r="B185" s="47">
        <v>28476</v>
      </c>
      <c r="C185" s="47">
        <v>15056</v>
      </c>
      <c r="D185" s="47">
        <v>43532</v>
      </c>
      <c r="E185" s="47">
        <v>6</v>
      </c>
      <c r="F185" s="47">
        <v>0</v>
      </c>
      <c r="G185" s="61">
        <v>6</v>
      </c>
      <c r="H185" s="61">
        <v>10</v>
      </c>
      <c r="I185" s="48">
        <v>8</v>
      </c>
      <c r="J185" s="48">
        <v>18</v>
      </c>
      <c r="K185" s="48">
        <v>12</v>
      </c>
      <c r="L185" s="48">
        <v>0</v>
      </c>
      <c r="M185" s="48">
        <v>12</v>
      </c>
      <c r="N185" s="48">
        <v>43568</v>
      </c>
      <c r="O185" s="56">
        <f t="shared" si="38"/>
        <v>2156</v>
      </c>
      <c r="P185" s="171">
        <f t="shared" si="39"/>
        <v>5.2062204192021566E-2</v>
      </c>
    </row>
    <row r="186" spans="1:16" x14ac:dyDescent="0.25">
      <c r="A186" s="46">
        <v>45150</v>
      </c>
      <c r="B186" s="172">
        <v>24870</v>
      </c>
      <c r="C186" s="172">
        <v>14593</v>
      </c>
      <c r="D186" s="172">
        <v>39463</v>
      </c>
      <c r="E186" s="172">
        <v>16</v>
      </c>
      <c r="F186" s="172">
        <v>0</v>
      </c>
      <c r="G186" s="173">
        <v>16</v>
      </c>
      <c r="H186" s="173">
        <v>16</v>
      </c>
      <c r="I186" s="174">
        <v>0</v>
      </c>
      <c r="J186" s="174">
        <v>16</v>
      </c>
      <c r="K186" s="174">
        <v>12</v>
      </c>
      <c r="L186" s="174">
        <v>4</v>
      </c>
      <c r="M186" s="174">
        <v>16</v>
      </c>
      <c r="N186" s="174">
        <v>39511</v>
      </c>
      <c r="O186" s="175">
        <f t="shared" ref="O186:O191" si="40">N186-N185</f>
        <v>-4057</v>
      </c>
      <c r="P186" s="176">
        <f t="shared" ref="P186:P191" si="41">(N186/N185)-1</f>
        <v>-9.3118802791039346E-2</v>
      </c>
    </row>
    <row r="187" spans="1:16" x14ac:dyDescent="0.25">
      <c r="A187" s="46">
        <v>45157</v>
      </c>
      <c r="B187" s="47">
        <v>23780</v>
      </c>
      <c r="C187" s="47">
        <v>14569</v>
      </c>
      <c r="D187" s="47">
        <v>38349</v>
      </c>
      <c r="E187" s="47">
        <v>13</v>
      </c>
      <c r="F187" s="47">
        <v>0</v>
      </c>
      <c r="G187" s="61">
        <v>13</v>
      </c>
      <c r="H187" s="61">
        <v>12</v>
      </c>
      <c r="I187" s="48">
        <v>10</v>
      </c>
      <c r="J187" s="48">
        <v>22</v>
      </c>
      <c r="K187" s="48">
        <v>8</v>
      </c>
      <c r="L187" s="48">
        <v>0</v>
      </c>
      <c r="M187" s="48">
        <v>8</v>
      </c>
      <c r="N187" s="48">
        <v>38392</v>
      </c>
      <c r="O187" s="56">
        <f t="shared" si="40"/>
        <v>-1119</v>
      </c>
      <c r="P187" s="62">
        <f t="shared" si="41"/>
        <v>-2.8321227000075888E-2</v>
      </c>
    </row>
    <row r="188" spans="1:16" x14ac:dyDescent="0.25">
      <c r="A188" s="46">
        <v>45164</v>
      </c>
      <c r="B188" s="47">
        <v>22729</v>
      </c>
      <c r="C188" s="47">
        <v>15576</v>
      </c>
      <c r="D188" s="47">
        <v>38305</v>
      </c>
      <c r="E188" s="47">
        <v>17</v>
      </c>
      <c r="F188" s="47">
        <v>0</v>
      </c>
      <c r="G188" s="61">
        <v>17</v>
      </c>
      <c r="H188" s="61">
        <v>14</v>
      </c>
      <c r="I188" s="48">
        <v>3</v>
      </c>
      <c r="J188" s="48">
        <v>17</v>
      </c>
      <c r="K188" s="48">
        <v>14</v>
      </c>
      <c r="L188" s="48">
        <v>0</v>
      </c>
      <c r="M188" s="48">
        <v>14</v>
      </c>
      <c r="N188" s="48">
        <v>38353</v>
      </c>
      <c r="O188" s="56">
        <f t="shared" si="40"/>
        <v>-39</v>
      </c>
      <c r="P188" s="62">
        <f t="shared" si="41"/>
        <v>-1.015836632631828E-3</v>
      </c>
    </row>
    <row r="189" spans="1:16" x14ac:dyDescent="0.25">
      <c r="A189" s="46">
        <v>45171</v>
      </c>
      <c r="B189" s="177">
        <v>23487</v>
      </c>
      <c r="C189" s="177">
        <v>15388</v>
      </c>
      <c r="D189" s="177">
        <v>38875</v>
      </c>
      <c r="E189" s="177">
        <v>30</v>
      </c>
      <c r="F189" s="177">
        <v>0</v>
      </c>
      <c r="G189" s="178">
        <v>30</v>
      </c>
      <c r="H189" s="178">
        <v>37</v>
      </c>
      <c r="I189" s="179">
        <v>7</v>
      </c>
      <c r="J189" s="179">
        <v>44</v>
      </c>
      <c r="K189" s="179">
        <v>17</v>
      </c>
      <c r="L189" s="179">
        <v>0</v>
      </c>
      <c r="M189" s="179">
        <v>17</v>
      </c>
      <c r="N189" s="179">
        <v>38966</v>
      </c>
      <c r="O189" s="180">
        <f t="shared" si="40"/>
        <v>613</v>
      </c>
      <c r="P189" s="181">
        <f t="shared" si="41"/>
        <v>1.5983104320392183E-2</v>
      </c>
    </row>
    <row r="190" spans="1:16" x14ac:dyDescent="0.25">
      <c r="A190" s="46">
        <v>45178</v>
      </c>
      <c r="B190" s="47">
        <v>22016.65</v>
      </c>
      <c r="C190" s="47">
        <v>14973</v>
      </c>
      <c r="D190" s="47">
        <v>36989.65</v>
      </c>
      <c r="E190" s="47">
        <v>6</v>
      </c>
      <c r="F190" s="47">
        <v>0</v>
      </c>
      <c r="G190" s="61">
        <v>6</v>
      </c>
      <c r="H190" s="61">
        <v>31</v>
      </c>
      <c r="I190" s="48">
        <v>10</v>
      </c>
      <c r="J190" s="48">
        <v>41</v>
      </c>
      <c r="K190" s="48">
        <v>31</v>
      </c>
      <c r="L190" s="48">
        <v>1</v>
      </c>
      <c r="M190" s="48">
        <v>32</v>
      </c>
      <c r="N190" s="48">
        <v>37068.65</v>
      </c>
      <c r="O190" s="56">
        <f t="shared" si="40"/>
        <v>-1897.3499999999985</v>
      </c>
      <c r="P190" s="62">
        <f t="shared" si="41"/>
        <v>-4.8692449828055206E-2</v>
      </c>
    </row>
    <row r="191" spans="1:16" x14ac:dyDescent="0.25">
      <c r="A191" s="46">
        <v>45185</v>
      </c>
      <c r="B191" s="182">
        <v>22243.75</v>
      </c>
      <c r="C191" s="182">
        <v>13120</v>
      </c>
      <c r="D191" s="182">
        <v>35363.75</v>
      </c>
      <c r="E191" s="182">
        <v>11</v>
      </c>
      <c r="F191" s="182">
        <v>0</v>
      </c>
      <c r="G191" s="183">
        <v>11</v>
      </c>
      <c r="H191" s="183">
        <v>29</v>
      </c>
      <c r="I191" s="184">
        <v>8</v>
      </c>
      <c r="J191" s="184">
        <v>37</v>
      </c>
      <c r="K191" s="184">
        <v>37</v>
      </c>
      <c r="L191" s="184">
        <v>0</v>
      </c>
      <c r="M191" s="184">
        <v>37</v>
      </c>
      <c r="N191" s="184">
        <v>35448.75</v>
      </c>
      <c r="O191" s="185">
        <f t="shared" si="40"/>
        <v>-1619.9000000000015</v>
      </c>
      <c r="P191" s="186">
        <f t="shared" si="41"/>
        <v>-4.3699999865115191E-2</v>
      </c>
    </row>
    <row r="192" spans="1:16" x14ac:dyDescent="0.25">
      <c r="A192" s="46">
        <v>45192</v>
      </c>
      <c r="B192" s="47">
        <v>22638</v>
      </c>
      <c r="C192" s="47">
        <v>15510</v>
      </c>
      <c r="D192" s="47">
        <v>38148</v>
      </c>
      <c r="E192" s="47">
        <v>23</v>
      </c>
      <c r="F192" s="47">
        <v>0</v>
      </c>
      <c r="G192" s="61">
        <v>23</v>
      </c>
      <c r="H192" s="61">
        <v>13</v>
      </c>
      <c r="I192" s="48">
        <v>8</v>
      </c>
      <c r="J192" s="48">
        <v>21</v>
      </c>
      <c r="K192" s="48">
        <v>46</v>
      </c>
      <c r="L192" s="48">
        <v>0</v>
      </c>
      <c r="M192" s="48">
        <v>46</v>
      </c>
      <c r="N192" s="48">
        <v>38238</v>
      </c>
      <c r="O192" s="56">
        <f t="shared" ref="O192:O197" si="42">N192-N191</f>
        <v>2789.25</v>
      </c>
      <c r="P192" s="62">
        <f t="shared" ref="P192:P197" si="43">(N192/N191)-1</f>
        <v>7.8684015656405482E-2</v>
      </c>
    </row>
    <row r="193" spans="1:16" x14ac:dyDescent="0.25">
      <c r="A193" s="46">
        <v>45199</v>
      </c>
      <c r="B193" s="47">
        <v>23395</v>
      </c>
      <c r="C193" s="47">
        <v>16007</v>
      </c>
      <c r="D193" s="47">
        <v>39402</v>
      </c>
      <c r="E193" s="47">
        <v>9</v>
      </c>
      <c r="F193" s="47">
        <v>0</v>
      </c>
      <c r="G193" s="61">
        <v>9</v>
      </c>
      <c r="H193" s="61">
        <v>12</v>
      </c>
      <c r="I193" s="48">
        <v>28</v>
      </c>
      <c r="J193" s="48">
        <v>40</v>
      </c>
      <c r="K193" s="48">
        <v>25</v>
      </c>
      <c r="L193" s="48">
        <v>2</v>
      </c>
      <c r="M193" s="48">
        <v>27</v>
      </c>
      <c r="N193" s="48">
        <v>39478</v>
      </c>
      <c r="O193" s="56">
        <f t="shared" si="42"/>
        <v>1240</v>
      </c>
      <c r="P193" s="62">
        <f t="shared" si="43"/>
        <v>3.2428474292588438E-2</v>
      </c>
    </row>
    <row r="194" spans="1:16" x14ac:dyDescent="0.25">
      <c r="A194" s="46">
        <v>45206</v>
      </c>
      <c r="B194" s="187">
        <v>26924</v>
      </c>
      <c r="C194" s="187">
        <v>16260</v>
      </c>
      <c r="D194" s="187">
        <v>43184</v>
      </c>
      <c r="E194" s="187">
        <v>13</v>
      </c>
      <c r="F194" s="187">
        <v>0</v>
      </c>
      <c r="G194" s="188">
        <v>13</v>
      </c>
      <c r="H194" s="188">
        <v>11</v>
      </c>
      <c r="I194" s="189">
        <v>6</v>
      </c>
      <c r="J194" s="189">
        <v>17</v>
      </c>
      <c r="K194" s="189">
        <v>13</v>
      </c>
      <c r="L194" s="189">
        <v>0</v>
      </c>
      <c r="M194" s="189">
        <v>13</v>
      </c>
      <c r="N194" s="189">
        <v>43227</v>
      </c>
      <c r="O194" s="190">
        <f t="shared" si="42"/>
        <v>3749</v>
      </c>
      <c r="P194" s="191">
        <f t="shared" si="43"/>
        <v>9.4964283904959812E-2</v>
      </c>
    </row>
    <row r="195" spans="1:16" x14ac:dyDescent="0.25">
      <c r="A195" s="46">
        <v>45213</v>
      </c>
      <c r="B195" s="47">
        <v>24285</v>
      </c>
      <c r="C195" s="47">
        <v>16881</v>
      </c>
      <c r="D195" s="47">
        <v>41166</v>
      </c>
      <c r="E195" s="47">
        <v>18</v>
      </c>
      <c r="F195" s="47">
        <v>0</v>
      </c>
      <c r="G195" s="61">
        <v>18</v>
      </c>
      <c r="H195" s="61">
        <v>18</v>
      </c>
      <c r="I195" s="48">
        <v>6</v>
      </c>
      <c r="J195" s="48">
        <v>24</v>
      </c>
      <c r="K195" s="48">
        <v>9</v>
      </c>
      <c r="L195" s="48">
        <v>0</v>
      </c>
      <c r="M195" s="48">
        <v>9</v>
      </c>
      <c r="N195" s="48">
        <v>41217</v>
      </c>
      <c r="O195" s="56">
        <f t="shared" si="42"/>
        <v>-2010</v>
      </c>
      <c r="P195" s="62">
        <f t="shared" si="43"/>
        <v>-4.6498716080227598E-2</v>
      </c>
    </row>
    <row r="196" spans="1:16" x14ac:dyDescent="0.25">
      <c r="A196" s="46">
        <v>45220</v>
      </c>
      <c r="B196" s="47">
        <v>24093</v>
      </c>
      <c r="C196" s="47">
        <v>16945</v>
      </c>
      <c r="D196" s="47">
        <v>41038</v>
      </c>
      <c r="E196" s="47">
        <v>1</v>
      </c>
      <c r="F196" s="47">
        <v>0</v>
      </c>
      <c r="G196" s="61">
        <v>1</v>
      </c>
      <c r="H196" s="61">
        <v>17</v>
      </c>
      <c r="I196" s="48">
        <v>10</v>
      </c>
      <c r="J196" s="48">
        <v>27</v>
      </c>
      <c r="K196" s="48">
        <v>13</v>
      </c>
      <c r="L196" s="48">
        <v>0</v>
      </c>
      <c r="M196" s="48">
        <v>13</v>
      </c>
      <c r="N196" s="48">
        <v>41079</v>
      </c>
      <c r="O196" s="56">
        <f t="shared" si="42"/>
        <v>-138</v>
      </c>
      <c r="P196" s="62">
        <f t="shared" si="43"/>
        <v>-3.3481330518960739E-3</v>
      </c>
    </row>
    <row r="197" spans="1:16" x14ac:dyDescent="0.25">
      <c r="A197" s="46">
        <v>45227</v>
      </c>
      <c r="B197" s="192">
        <v>24022</v>
      </c>
      <c r="C197" s="192">
        <v>17801</v>
      </c>
      <c r="D197" s="192">
        <v>41823</v>
      </c>
      <c r="E197" s="192">
        <v>2</v>
      </c>
      <c r="F197" s="192">
        <v>0</v>
      </c>
      <c r="G197" s="193">
        <v>2</v>
      </c>
      <c r="H197" s="193">
        <v>5</v>
      </c>
      <c r="I197" s="194">
        <v>4</v>
      </c>
      <c r="J197" s="194">
        <v>9</v>
      </c>
      <c r="K197" s="194">
        <v>3</v>
      </c>
      <c r="L197" s="194">
        <v>0</v>
      </c>
      <c r="M197" s="194">
        <v>3</v>
      </c>
      <c r="N197" s="194">
        <v>41837</v>
      </c>
      <c r="O197" s="195">
        <f t="shared" si="42"/>
        <v>758</v>
      </c>
      <c r="P197" s="196">
        <f t="shared" si="43"/>
        <v>1.8452250541639348E-2</v>
      </c>
    </row>
    <row r="198" spans="1:16" x14ac:dyDescent="0.25">
      <c r="A198" s="46">
        <v>45234</v>
      </c>
      <c r="B198" s="192">
        <v>26657</v>
      </c>
      <c r="C198" s="192">
        <v>18180</v>
      </c>
      <c r="D198" s="192">
        <v>44837</v>
      </c>
      <c r="E198" s="192">
        <v>2</v>
      </c>
      <c r="F198" s="192">
        <v>0</v>
      </c>
      <c r="G198" s="193">
        <v>2</v>
      </c>
      <c r="H198" s="193">
        <v>9</v>
      </c>
      <c r="I198" s="194">
        <v>7</v>
      </c>
      <c r="J198" s="194">
        <v>16</v>
      </c>
      <c r="K198" s="194">
        <v>4</v>
      </c>
      <c r="L198" s="194">
        <v>0</v>
      </c>
      <c r="M198" s="194">
        <v>4</v>
      </c>
      <c r="N198" s="194">
        <v>44859</v>
      </c>
      <c r="O198" s="195">
        <f t="shared" ref="O198:O203" si="44">N198-N197</f>
        <v>3022</v>
      </c>
      <c r="P198" s="196">
        <f t="shared" ref="P198:P203" si="45">(N198/N197)-1</f>
        <v>7.2232712670602606E-2</v>
      </c>
    </row>
    <row r="199" spans="1:16" x14ac:dyDescent="0.25">
      <c r="A199" s="46">
        <v>45241</v>
      </c>
      <c r="B199" s="197">
        <v>26095</v>
      </c>
      <c r="C199" s="197">
        <v>18706</v>
      </c>
      <c r="D199" s="197">
        <v>44801</v>
      </c>
      <c r="E199" s="197">
        <v>0</v>
      </c>
      <c r="F199" s="197">
        <v>0</v>
      </c>
      <c r="G199" s="198">
        <v>0</v>
      </c>
      <c r="H199" s="198">
        <v>13</v>
      </c>
      <c r="I199" s="199">
        <v>7</v>
      </c>
      <c r="J199" s="199">
        <v>20</v>
      </c>
      <c r="K199" s="199">
        <v>31</v>
      </c>
      <c r="L199" s="199">
        <v>0</v>
      </c>
      <c r="M199" s="199">
        <v>31</v>
      </c>
      <c r="N199" s="199">
        <v>44852</v>
      </c>
      <c r="O199" s="200">
        <f t="shared" si="44"/>
        <v>-7</v>
      </c>
      <c r="P199" s="196">
        <f t="shared" si="45"/>
        <v>-1.5604449497308437E-4</v>
      </c>
    </row>
    <row r="200" spans="1:16" x14ac:dyDescent="0.25">
      <c r="A200" s="46">
        <v>45248</v>
      </c>
      <c r="B200" s="197">
        <v>30266</v>
      </c>
      <c r="C200" s="197">
        <v>21866</v>
      </c>
      <c r="D200" s="197">
        <v>52132</v>
      </c>
      <c r="E200" s="197">
        <v>8</v>
      </c>
      <c r="F200" s="197">
        <v>5</v>
      </c>
      <c r="G200" s="198">
        <v>13</v>
      </c>
      <c r="H200" s="198">
        <v>10</v>
      </c>
      <c r="I200" s="199">
        <v>8</v>
      </c>
      <c r="J200" s="199">
        <v>18</v>
      </c>
      <c r="K200" s="199">
        <v>15</v>
      </c>
      <c r="L200" s="199">
        <v>0</v>
      </c>
      <c r="M200" s="199">
        <v>15</v>
      </c>
      <c r="N200" s="199">
        <v>52302</v>
      </c>
      <c r="O200" s="200">
        <f t="shared" si="44"/>
        <v>7450</v>
      </c>
      <c r="P200" s="196">
        <f t="shared" si="45"/>
        <v>0.16610184607152423</v>
      </c>
    </row>
    <row r="201" spans="1:16" x14ac:dyDescent="0.25">
      <c r="A201" s="46">
        <v>45255</v>
      </c>
      <c r="B201" s="197">
        <v>20059</v>
      </c>
      <c r="C201" s="197">
        <v>17836</v>
      </c>
      <c r="D201" s="197">
        <v>37895</v>
      </c>
      <c r="E201" s="197">
        <v>5</v>
      </c>
      <c r="F201" s="197">
        <v>0</v>
      </c>
      <c r="G201" s="198">
        <v>5</v>
      </c>
      <c r="H201" s="198">
        <v>5</v>
      </c>
      <c r="I201" s="199">
        <v>0</v>
      </c>
      <c r="J201" s="199">
        <v>5</v>
      </c>
      <c r="K201" s="199">
        <v>9</v>
      </c>
      <c r="L201" s="199">
        <v>0</v>
      </c>
      <c r="M201" s="199">
        <v>9</v>
      </c>
      <c r="N201" s="199">
        <v>37914</v>
      </c>
      <c r="O201" s="200">
        <f t="shared" si="44"/>
        <v>-14388</v>
      </c>
      <c r="P201" s="201">
        <f t="shared" si="45"/>
        <v>-0.27509464265228867</v>
      </c>
    </row>
    <row r="202" spans="1:16" x14ac:dyDescent="0.25">
      <c r="A202" s="46">
        <v>45262</v>
      </c>
      <c r="B202" s="47">
        <v>31197</v>
      </c>
      <c r="C202" s="47">
        <v>20338</v>
      </c>
      <c r="D202" s="47">
        <v>51535</v>
      </c>
      <c r="E202" s="47">
        <v>6</v>
      </c>
      <c r="F202" s="47">
        <v>0</v>
      </c>
      <c r="G202" s="61">
        <v>6</v>
      </c>
      <c r="H202" s="61">
        <v>13</v>
      </c>
      <c r="I202" s="48">
        <v>15</v>
      </c>
      <c r="J202" s="48">
        <v>28</v>
      </c>
      <c r="K202" s="48">
        <v>15</v>
      </c>
      <c r="L202" s="48">
        <v>0</v>
      </c>
      <c r="M202" s="48">
        <v>15</v>
      </c>
      <c r="N202" s="48">
        <v>51584</v>
      </c>
      <c r="O202" s="56">
        <f t="shared" si="44"/>
        <v>13670</v>
      </c>
      <c r="P202" s="201">
        <f t="shared" si="45"/>
        <v>0.36055283008914918</v>
      </c>
    </row>
    <row r="203" spans="1:16" x14ac:dyDescent="0.25">
      <c r="A203" s="46">
        <v>45269</v>
      </c>
      <c r="B203" s="202">
        <v>28641</v>
      </c>
      <c r="C203" s="202">
        <v>19175</v>
      </c>
      <c r="D203" s="202">
        <v>47816</v>
      </c>
      <c r="E203" s="202">
        <v>5</v>
      </c>
      <c r="F203" s="202">
        <v>0</v>
      </c>
      <c r="G203" s="203">
        <v>5</v>
      </c>
      <c r="H203" s="203">
        <v>11</v>
      </c>
      <c r="I203" s="204">
        <v>2</v>
      </c>
      <c r="J203" s="204">
        <v>13</v>
      </c>
      <c r="K203" s="204">
        <v>7</v>
      </c>
      <c r="L203" s="204">
        <v>1</v>
      </c>
      <c r="M203" s="204">
        <v>8</v>
      </c>
      <c r="N203" s="204">
        <v>47842</v>
      </c>
      <c r="O203" s="205">
        <f t="shared" si="44"/>
        <v>-3742</v>
      </c>
      <c r="P203" s="206">
        <f t="shared" si="45"/>
        <v>-7.2541873449131544E-2</v>
      </c>
    </row>
    <row r="204" spans="1:16" x14ac:dyDescent="0.25">
      <c r="A204" s="46">
        <v>45276</v>
      </c>
      <c r="B204" s="47">
        <v>25741</v>
      </c>
      <c r="C204" s="47">
        <v>18267</v>
      </c>
      <c r="D204" s="47">
        <v>44008</v>
      </c>
      <c r="E204" s="47">
        <v>9</v>
      </c>
      <c r="F204" s="47">
        <v>0</v>
      </c>
      <c r="G204" s="61">
        <v>9</v>
      </c>
      <c r="H204" s="61">
        <v>18</v>
      </c>
      <c r="I204" s="48">
        <v>11</v>
      </c>
      <c r="J204" s="48">
        <v>29</v>
      </c>
      <c r="K204" s="48">
        <v>10</v>
      </c>
      <c r="L204" s="48">
        <v>0</v>
      </c>
      <c r="M204" s="48">
        <v>10</v>
      </c>
      <c r="N204" s="48">
        <v>44056</v>
      </c>
      <c r="O204" s="56">
        <f t="shared" ref="O204:O209" si="46">N204-N203</f>
        <v>-3786</v>
      </c>
      <c r="P204" s="62">
        <f t="shared" ref="P204:P209" si="47">(N204/N203)-1</f>
        <v>-7.9135487646837532E-2</v>
      </c>
    </row>
    <row r="205" spans="1:16" x14ac:dyDescent="0.25">
      <c r="A205" s="46">
        <v>45283</v>
      </c>
      <c r="B205" s="47">
        <v>27251</v>
      </c>
      <c r="C205" s="47">
        <v>21742</v>
      </c>
      <c r="D205" s="47">
        <v>48993</v>
      </c>
      <c r="E205" s="47">
        <v>5</v>
      </c>
      <c r="F205" s="47">
        <v>0</v>
      </c>
      <c r="G205" s="61">
        <v>5</v>
      </c>
      <c r="H205" s="61">
        <v>11</v>
      </c>
      <c r="I205" s="48">
        <v>3</v>
      </c>
      <c r="J205" s="48">
        <v>14</v>
      </c>
      <c r="K205" s="48">
        <v>603</v>
      </c>
      <c r="L205" s="48">
        <v>1</v>
      </c>
      <c r="M205" s="48">
        <v>604</v>
      </c>
      <c r="N205" s="48">
        <v>49616</v>
      </c>
      <c r="O205" s="56">
        <f t="shared" si="46"/>
        <v>5560</v>
      </c>
      <c r="P205" s="62">
        <f t="shared" si="47"/>
        <v>0.12620301434537851</v>
      </c>
    </row>
    <row r="206" spans="1:16" x14ac:dyDescent="0.25">
      <c r="A206" s="46">
        <v>45290</v>
      </c>
      <c r="B206" s="47">
        <v>21708</v>
      </c>
      <c r="C206" s="47">
        <v>19121</v>
      </c>
      <c r="D206" s="47">
        <v>40829</v>
      </c>
      <c r="E206" s="47">
        <v>6</v>
      </c>
      <c r="F206" s="47">
        <v>0</v>
      </c>
      <c r="G206" s="61">
        <v>6</v>
      </c>
      <c r="H206" s="61">
        <v>2</v>
      </c>
      <c r="I206" s="48">
        <v>12</v>
      </c>
      <c r="J206" s="48">
        <v>14</v>
      </c>
      <c r="K206" s="48">
        <v>968</v>
      </c>
      <c r="L206" s="48">
        <v>0</v>
      </c>
      <c r="M206" s="48">
        <v>968</v>
      </c>
      <c r="N206" s="48">
        <v>41817</v>
      </c>
      <c r="O206" s="56">
        <f t="shared" si="46"/>
        <v>-7799</v>
      </c>
      <c r="P206" s="62">
        <f t="shared" si="47"/>
        <v>-0.15718719767816836</v>
      </c>
    </row>
    <row r="207" spans="1:16" x14ac:dyDescent="0.25">
      <c r="A207" s="46">
        <v>45297</v>
      </c>
      <c r="B207" s="47">
        <v>33546</v>
      </c>
      <c r="C207" s="47">
        <v>16797</v>
      </c>
      <c r="D207" s="47">
        <v>50343</v>
      </c>
      <c r="E207" s="47">
        <v>5</v>
      </c>
      <c r="F207" s="47">
        <v>0</v>
      </c>
      <c r="G207" s="61">
        <v>5</v>
      </c>
      <c r="H207" s="61">
        <v>6</v>
      </c>
      <c r="I207" s="48">
        <v>3</v>
      </c>
      <c r="J207" s="48">
        <v>9</v>
      </c>
      <c r="K207" s="48">
        <v>1168</v>
      </c>
      <c r="L207" s="48">
        <v>2</v>
      </c>
      <c r="M207" s="48">
        <v>1170</v>
      </c>
      <c r="N207" s="48">
        <v>51527</v>
      </c>
      <c r="O207" s="56">
        <f t="shared" si="46"/>
        <v>9710</v>
      </c>
      <c r="P207" s="62">
        <f t="shared" si="47"/>
        <v>0.23220221441040723</v>
      </c>
    </row>
    <row r="208" spans="1:16" x14ac:dyDescent="0.25">
      <c r="A208" s="46">
        <v>45304</v>
      </c>
      <c r="B208" s="47">
        <v>37780</v>
      </c>
      <c r="C208" s="47">
        <v>14492</v>
      </c>
      <c r="D208" s="47">
        <v>52272</v>
      </c>
      <c r="E208" s="47">
        <v>7</v>
      </c>
      <c r="F208" s="47">
        <v>0</v>
      </c>
      <c r="G208" s="61">
        <v>7</v>
      </c>
      <c r="H208" s="61">
        <v>6</v>
      </c>
      <c r="I208" s="48">
        <v>3</v>
      </c>
      <c r="J208" s="48">
        <v>9</v>
      </c>
      <c r="K208" s="48">
        <v>966</v>
      </c>
      <c r="L208" s="48">
        <v>0</v>
      </c>
      <c r="M208" s="48">
        <v>966</v>
      </c>
      <c r="N208" s="48">
        <v>53254</v>
      </c>
      <c r="O208" s="56">
        <f t="shared" si="46"/>
        <v>1727</v>
      </c>
      <c r="P208" s="62">
        <f t="shared" si="47"/>
        <v>3.3516408873017989E-2</v>
      </c>
    </row>
    <row r="209" spans="1:16" x14ac:dyDescent="0.25">
      <c r="A209" s="46">
        <v>45311</v>
      </c>
      <c r="B209" s="47">
        <v>31819</v>
      </c>
      <c r="C209" s="47">
        <v>15755</v>
      </c>
      <c r="D209" s="47">
        <v>47574</v>
      </c>
      <c r="E209" s="47">
        <v>5</v>
      </c>
      <c r="F209" s="47">
        <v>0</v>
      </c>
      <c r="G209" s="61">
        <v>5</v>
      </c>
      <c r="H209" s="61">
        <v>5</v>
      </c>
      <c r="I209" s="48">
        <v>7</v>
      </c>
      <c r="J209" s="48">
        <v>12</v>
      </c>
      <c r="K209" s="48">
        <v>2</v>
      </c>
      <c r="L209" s="48">
        <v>0</v>
      </c>
      <c r="M209" s="48">
        <v>2</v>
      </c>
      <c r="N209" s="48">
        <v>47593</v>
      </c>
      <c r="O209" s="56">
        <f t="shared" si="46"/>
        <v>-5661</v>
      </c>
      <c r="P209" s="62">
        <f t="shared" si="47"/>
        <v>-0.10630187403763103</v>
      </c>
    </row>
    <row r="210" spans="1:16" x14ac:dyDescent="0.25">
      <c r="A210" s="46">
        <v>45318</v>
      </c>
      <c r="B210" s="207">
        <v>33737</v>
      </c>
      <c r="C210" s="207">
        <v>18986</v>
      </c>
      <c r="D210" s="207">
        <v>52723</v>
      </c>
      <c r="E210" s="207">
        <v>6</v>
      </c>
      <c r="F210" s="207">
        <v>0</v>
      </c>
      <c r="G210" s="208">
        <v>6</v>
      </c>
      <c r="H210" s="208">
        <v>7</v>
      </c>
      <c r="I210" s="209">
        <v>10</v>
      </c>
      <c r="J210" s="209">
        <v>17</v>
      </c>
      <c r="K210" s="209">
        <v>91</v>
      </c>
      <c r="L210" s="209">
        <v>1</v>
      </c>
      <c r="M210" s="209">
        <v>92</v>
      </c>
      <c r="N210" s="209">
        <v>52838</v>
      </c>
      <c r="O210" s="210">
        <f t="shared" ref="O210:O215" si="48">N210-N209</f>
        <v>5245</v>
      </c>
      <c r="P210" s="211">
        <f t="shared" ref="P210:P215" si="49">(N210/N209)-1</f>
        <v>0.1102052822894124</v>
      </c>
    </row>
    <row r="211" spans="1:16" x14ac:dyDescent="0.25">
      <c r="A211" s="46">
        <v>45325</v>
      </c>
      <c r="B211" s="47">
        <v>31929</v>
      </c>
      <c r="C211" s="47">
        <v>16404</v>
      </c>
      <c r="D211" s="47">
        <v>48333</v>
      </c>
      <c r="E211" s="47">
        <v>3</v>
      </c>
      <c r="F211" s="47">
        <v>0</v>
      </c>
      <c r="G211" s="61">
        <v>3</v>
      </c>
      <c r="H211" s="61">
        <v>12</v>
      </c>
      <c r="I211" s="48">
        <v>6</v>
      </c>
      <c r="J211" s="48">
        <v>18</v>
      </c>
      <c r="K211" s="48">
        <v>72</v>
      </c>
      <c r="L211" s="48">
        <v>0</v>
      </c>
      <c r="M211" s="48">
        <v>72</v>
      </c>
      <c r="N211" s="48">
        <v>48426</v>
      </c>
      <c r="O211" s="56">
        <f t="shared" si="48"/>
        <v>-4412</v>
      </c>
      <c r="P211" s="62">
        <f t="shared" si="49"/>
        <v>-8.3500510995874189E-2</v>
      </c>
    </row>
    <row r="212" spans="1:16" x14ac:dyDescent="0.25">
      <c r="A212" s="46">
        <v>45332</v>
      </c>
      <c r="B212" s="212">
        <v>32035</v>
      </c>
      <c r="C212" s="212">
        <v>18370</v>
      </c>
      <c r="D212" s="212">
        <v>50405</v>
      </c>
      <c r="E212" s="212">
        <v>4</v>
      </c>
      <c r="F212" s="212">
        <v>0</v>
      </c>
      <c r="G212" s="213">
        <v>4</v>
      </c>
      <c r="H212" s="213">
        <v>9</v>
      </c>
      <c r="I212" s="214">
        <v>1</v>
      </c>
      <c r="J212" s="214">
        <v>10</v>
      </c>
      <c r="K212" s="214">
        <v>68</v>
      </c>
      <c r="L212" s="214">
        <v>0</v>
      </c>
      <c r="M212" s="214">
        <v>68</v>
      </c>
      <c r="N212" s="214">
        <v>50487</v>
      </c>
      <c r="O212" s="215">
        <f t="shared" si="48"/>
        <v>2061</v>
      </c>
      <c r="P212" s="216">
        <f t="shared" si="49"/>
        <v>4.2559781935324059E-2</v>
      </c>
    </row>
    <row r="213" spans="1:16" x14ac:dyDescent="0.25">
      <c r="A213" s="46">
        <v>45339</v>
      </c>
      <c r="B213" s="47">
        <v>24699</v>
      </c>
      <c r="C213" s="47">
        <v>16718</v>
      </c>
      <c r="D213" s="47">
        <v>41417</v>
      </c>
      <c r="E213" s="47">
        <v>3</v>
      </c>
      <c r="F213" s="47">
        <v>0</v>
      </c>
      <c r="G213" s="61">
        <v>3</v>
      </c>
      <c r="H213" s="61">
        <v>9</v>
      </c>
      <c r="I213" s="48">
        <v>23</v>
      </c>
      <c r="J213" s="48">
        <v>32</v>
      </c>
      <c r="K213" s="48">
        <v>68</v>
      </c>
      <c r="L213" s="48">
        <v>0</v>
      </c>
      <c r="M213" s="48">
        <v>68</v>
      </c>
      <c r="N213" s="48">
        <v>41520</v>
      </c>
      <c r="O213" s="56">
        <f t="shared" si="48"/>
        <v>-8967</v>
      </c>
      <c r="P213" s="62">
        <f t="shared" si="49"/>
        <v>-0.1776100778418207</v>
      </c>
    </row>
    <row r="214" spans="1:16" x14ac:dyDescent="0.25">
      <c r="A214" s="46">
        <v>45346</v>
      </c>
      <c r="B214" s="217">
        <v>24124</v>
      </c>
      <c r="C214" s="217">
        <v>17572</v>
      </c>
      <c r="D214" s="217">
        <v>41696</v>
      </c>
      <c r="E214" s="217">
        <v>1</v>
      </c>
      <c r="F214" s="217">
        <v>0</v>
      </c>
      <c r="G214" s="218">
        <v>1</v>
      </c>
      <c r="H214" s="218">
        <v>6</v>
      </c>
      <c r="I214" s="219">
        <v>2</v>
      </c>
      <c r="J214" s="219">
        <v>8</v>
      </c>
      <c r="K214" s="219">
        <v>54</v>
      </c>
      <c r="L214" s="219">
        <v>0</v>
      </c>
      <c r="M214" s="219">
        <v>54</v>
      </c>
      <c r="N214" s="219">
        <v>41759</v>
      </c>
      <c r="O214" s="220">
        <f t="shared" si="48"/>
        <v>239</v>
      </c>
      <c r="P214" s="221">
        <f t="shared" si="49"/>
        <v>5.7562620423892152E-3</v>
      </c>
    </row>
    <row r="215" spans="1:16" x14ac:dyDescent="0.25">
      <c r="A215" s="46">
        <v>45353</v>
      </c>
      <c r="B215" s="217">
        <v>28889</v>
      </c>
      <c r="C215" s="217">
        <v>18472</v>
      </c>
      <c r="D215" s="217">
        <v>47361</v>
      </c>
      <c r="E215" s="217">
        <v>4</v>
      </c>
      <c r="F215" s="217">
        <v>0</v>
      </c>
      <c r="G215" s="218">
        <v>4</v>
      </c>
      <c r="H215" s="218">
        <v>8</v>
      </c>
      <c r="I215" s="219">
        <v>0</v>
      </c>
      <c r="J215" s="219">
        <v>8</v>
      </c>
      <c r="K215" s="219">
        <v>56</v>
      </c>
      <c r="L215" s="219">
        <v>0</v>
      </c>
      <c r="M215" s="219">
        <v>56</v>
      </c>
      <c r="N215" s="219">
        <v>47429</v>
      </c>
      <c r="O215" s="220">
        <f t="shared" si="48"/>
        <v>5670</v>
      </c>
      <c r="P215" s="221">
        <f t="shared" si="49"/>
        <v>0.13577911348451832</v>
      </c>
    </row>
    <row r="216" spans="1:16" x14ac:dyDescent="0.25">
      <c r="A216" s="46">
        <v>45360</v>
      </c>
      <c r="B216" s="47">
        <v>29980</v>
      </c>
      <c r="C216" s="47">
        <v>17748</v>
      </c>
      <c r="D216" s="47">
        <v>47728</v>
      </c>
      <c r="E216" s="47">
        <v>4</v>
      </c>
      <c r="F216" s="47">
        <v>0</v>
      </c>
      <c r="G216" s="61">
        <v>4</v>
      </c>
      <c r="H216" s="61">
        <v>11</v>
      </c>
      <c r="I216" s="48">
        <v>9</v>
      </c>
      <c r="J216" s="48">
        <v>20</v>
      </c>
      <c r="K216" s="48">
        <v>51</v>
      </c>
      <c r="L216" s="48">
        <v>0</v>
      </c>
      <c r="M216" s="48">
        <v>51</v>
      </c>
      <c r="N216" s="48">
        <v>47803</v>
      </c>
      <c r="O216" s="56">
        <f>N216-N215</f>
        <v>374</v>
      </c>
      <c r="P216" s="62">
        <f>(N216/N215)-1</f>
        <v>7.8854709144193791E-3</v>
      </c>
    </row>
    <row r="217" spans="1:16" x14ac:dyDescent="0.25">
      <c r="A217" s="46">
        <v>45367</v>
      </c>
      <c r="B217" s="222">
        <v>24989</v>
      </c>
      <c r="C217" s="222">
        <v>16864</v>
      </c>
      <c r="D217" s="222">
        <v>41853</v>
      </c>
      <c r="E217" s="222">
        <v>2</v>
      </c>
      <c r="F217" s="222">
        <v>0</v>
      </c>
      <c r="G217" s="223">
        <v>2</v>
      </c>
      <c r="H217" s="223">
        <v>8</v>
      </c>
      <c r="I217" s="224">
        <v>11</v>
      </c>
      <c r="J217" s="224">
        <v>19</v>
      </c>
      <c r="K217" s="224">
        <v>41</v>
      </c>
      <c r="L217" s="224">
        <v>0</v>
      </c>
      <c r="M217" s="224">
        <v>41</v>
      </c>
      <c r="N217" s="224">
        <v>41915</v>
      </c>
      <c r="O217" s="225">
        <f>N217-N216</f>
        <v>-5888</v>
      </c>
      <c r="P217" s="226">
        <f>(N217/N216)-1</f>
        <v>-0.12317218584607659</v>
      </c>
    </row>
    <row r="218" spans="1:16" x14ac:dyDescent="0.25">
      <c r="A218" s="46">
        <v>45374</v>
      </c>
      <c r="B218" s="222">
        <v>23653</v>
      </c>
      <c r="C218" s="222">
        <v>17633</v>
      </c>
      <c r="D218" s="222">
        <v>41286</v>
      </c>
      <c r="E218" s="222">
        <v>0</v>
      </c>
      <c r="F218" s="222">
        <v>0</v>
      </c>
      <c r="G218" s="223">
        <v>0</v>
      </c>
      <c r="H218" s="223">
        <v>9</v>
      </c>
      <c r="I218" s="224">
        <v>4</v>
      </c>
      <c r="J218" s="224">
        <v>13</v>
      </c>
      <c r="K218" s="224">
        <v>90</v>
      </c>
      <c r="L218" s="224">
        <v>0</v>
      </c>
      <c r="M218" s="224">
        <v>90</v>
      </c>
      <c r="N218" s="224">
        <v>41389</v>
      </c>
      <c r="O218" s="220">
        <f t="shared" ref="O218" si="50">N218-N217</f>
        <v>-526</v>
      </c>
      <c r="P218" s="221">
        <f t="shared" ref="P218" si="51">(N218/N217)-1</f>
        <v>-1.2549206727901718E-2</v>
      </c>
    </row>
    <row r="219" spans="1:16" x14ac:dyDescent="0.25">
      <c r="A219" s="46">
        <v>45381</v>
      </c>
      <c r="B219" s="222">
        <v>23342</v>
      </c>
      <c r="C219" s="222">
        <v>20174</v>
      </c>
      <c r="D219" s="222">
        <v>43516</v>
      </c>
      <c r="E219" s="222">
        <v>1</v>
      </c>
      <c r="F219" s="222">
        <v>0</v>
      </c>
      <c r="G219" s="223">
        <v>1</v>
      </c>
      <c r="H219" s="223">
        <v>6</v>
      </c>
      <c r="I219" s="224">
        <v>1</v>
      </c>
      <c r="J219" s="224">
        <v>7</v>
      </c>
      <c r="K219" s="224">
        <v>44</v>
      </c>
      <c r="L219" s="224">
        <v>0</v>
      </c>
      <c r="M219" s="224">
        <v>44</v>
      </c>
      <c r="N219" s="224">
        <v>43568</v>
      </c>
      <c r="O219" s="56">
        <f>N219-N218</f>
        <v>2179</v>
      </c>
      <c r="P219" s="62">
        <f>(N219/N218)-1</f>
        <v>5.2646838531977158E-2</v>
      </c>
    </row>
    <row r="220" spans="1:16" x14ac:dyDescent="0.25">
      <c r="A220" s="46">
        <v>45388</v>
      </c>
      <c r="B220" s="222">
        <v>25044</v>
      </c>
      <c r="C220" s="222">
        <v>17942</v>
      </c>
      <c r="D220" s="222">
        <v>42986</v>
      </c>
      <c r="E220" s="222">
        <v>4</v>
      </c>
      <c r="F220" s="222">
        <v>0</v>
      </c>
      <c r="G220" s="223">
        <v>4</v>
      </c>
      <c r="H220" s="223">
        <v>5</v>
      </c>
      <c r="I220" s="224">
        <v>4</v>
      </c>
      <c r="J220" s="224">
        <v>9</v>
      </c>
      <c r="K220" s="224">
        <v>50</v>
      </c>
      <c r="L220" s="224">
        <v>0</v>
      </c>
      <c r="M220" s="224">
        <v>50</v>
      </c>
      <c r="N220" s="224">
        <v>43049</v>
      </c>
      <c r="O220" s="56">
        <f>N220-N219</f>
        <v>-519</v>
      </c>
      <c r="P220" s="62">
        <f>(N220/N219)-1</f>
        <v>-1.1912412780022086E-2</v>
      </c>
    </row>
    <row r="221" spans="1:16" x14ac:dyDescent="0.25">
      <c r="A221" s="46">
        <v>45395</v>
      </c>
      <c r="B221" s="222">
        <v>29462</v>
      </c>
      <c r="C221" s="222">
        <v>16007</v>
      </c>
      <c r="D221" s="222">
        <v>45469</v>
      </c>
      <c r="E221" s="222">
        <v>0</v>
      </c>
      <c r="F221" s="222">
        <v>0</v>
      </c>
      <c r="G221" s="223">
        <v>0</v>
      </c>
      <c r="H221" s="223">
        <v>0</v>
      </c>
      <c r="I221" s="224">
        <v>4</v>
      </c>
      <c r="J221" s="224">
        <v>4</v>
      </c>
      <c r="K221" s="224">
        <v>58</v>
      </c>
      <c r="L221" s="224">
        <v>0</v>
      </c>
      <c r="M221" s="224">
        <v>58</v>
      </c>
      <c r="N221" s="224">
        <v>45531</v>
      </c>
      <c r="O221" s="220">
        <f t="shared" ref="O221" si="52">N221-N220</f>
        <v>2482</v>
      </c>
      <c r="P221" s="221">
        <f t="shared" ref="P221" si="53">(N221/N220)-1</f>
        <v>5.7655230086645526E-2</v>
      </c>
    </row>
    <row r="222" spans="1:16" x14ac:dyDescent="0.25">
      <c r="A222" s="46">
        <v>45402</v>
      </c>
      <c r="B222" s="222">
        <v>27872</v>
      </c>
      <c r="C222" s="222">
        <v>17821</v>
      </c>
      <c r="D222" s="222">
        <v>45693</v>
      </c>
      <c r="E222" s="222">
        <v>0</v>
      </c>
      <c r="F222" s="222">
        <v>0</v>
      </c>
      <c r="G222" s="223">
        <v>0</v>
      </c>
      <c r="H222" s="223">
        <v>8</v>
      </c>
      <c r="I222" s="224">
        <v>19</v>
      </c>
      <c r="J222" s="224">
        <v>27</v>
      </c>
      <c r="K222" s="224">
        <v>66</v>
      </c>
      <c r="L222" s="224">
        <v>0</v>
      </c>
      <c r="M222" s="224">
        <v>66</v>
      </c>
      <c r="N222" s="224">
        <v>45786</v>
      </c>
      <c r="O222" s="56">
        <f>N222-N221</f>
        <v>255</v>
      </c>
      <c r="P222" s="62">
        <f>(N222/N221)-1</f>
        <v>5.6005798247347194E-3</v>
      </c>
    </row>
    <row r="223" spans="1:16" x14ac:dyDescent="0.25">
      <c r="A223" s="46">
        <v>45409</v>
      </c>
      <c r="B223" s="222">
        <v>23603</v>
      </c>
      <c r="C223" s="222">
        <v>16861</v>
      </c>
      <c r="D223" s="222">
        <v>40464</v>
      </c>
      <c r="E223" s="222">
        <v>2</v>
      </c>
      <c r="F223" s="222">
        <v>0</v>
      </c>
      <c r="G223" s="223">
        <v>2</v>
      </c>
      <c r="H223" s="223">
        <v>10</v>
      </c>
      <c r="I223" s="224">
        <v>26</v>
      </c>
      <c r="J223" s="224">
        <v>36</v>
      </c>
      <c r="K223" s="224">
        <v>55</v>
      </c>
      <c r="L223" s="224">
        <v>0</v>
      </c>
      <c r="M223" s="224">
        <v>55</v>
      </c>
      <c r="N223" s="224">
        <v>40557</v>
      </c>
      <c r="O223" s="56">
        <f>N223-N222</f>
        <v>-5229</v>
      </c>
      <c r="P223" s="62">
        <f>(N223/N222)-1</f>
        <v>-0.11420521556807761</v>
      </c>
    </row>
    <row r="224" spans="1:16" x14ac:dyDescent="0.25">
      <c r="A224" s="46">
        <v>45416</v>
      </c>
      <c r="B224" s="222">
        <v>27277</v>
      </c>
      <c r="C224" s="222">
        <v>16865</v>
      </c>
      <c r="D224" s="222">
        <v>44142</v>
      </c>
      <c r="E224" s="222">
        <v>1</v>
      </c>
      <c r="F224" s="222">
        <v>0</v>
      </c>
      <c r="G224" s="223">
        <v>1</v>
      </c>
      <c r="H224" s="223">
        <v>6</v>
      </c>
      <c r="I224" s="224">
        <v>3</v>
      </c>
      <c r="J224" s="224">
        <v>9</v>
      </c>
      <c r="K224" s="224">
        <v>45</v>
      </c>
      <c r="L224" s="224">
        <v>0</v>
      </c>
      <c r="M224" s="224">
        <v>45</v>
      </c>
      <c r="N224" s="224">
        <v>44197</v>
      </c>
      <c r="O224" s="56">
        <f>N224-N223</f>
        <v>3640</v>
      </c>
      <c r="P224" s="62">
        <f>(N224/N223)-1</f>
        <v>8.9750228074068517E-2</v>
      </c>
    </row>
    <row r="225" spans="1:16" x14ac:dyDescent="0.25">
      <c r="A225" s="46">
        <v>45423</v>
      </c>
      <c r="B225" s="222">
        <v>27183</v>
      </c>
      <c r="C225" s="222">
        <v>15738</v>
      </c>
      <c r="D225" s="222">
        <v>42921</v>
      </c>
      <c r="E225" s="222">
        <v>1</v>
      </c>
      <c r="F225" s="222">
        <v>0</v>
      </c>
      <c r="G225" s="223">
        <v>1</v>
      </c>
      <c r="H225" s="223">
        <v>4</v>
      </c>
      <c r="I225" s="224">
        <v>5</v>
      </c>
      <c r="J225" s="224">
        <v>9</v>
      </c>
      <c r="K225" s="224">
        <v>58</v>
      </c>
      <c r="L225" s="224">
        <v>0</v>
      </c>
      <c r="M225" s="224">
        <v>58</v>
      </c>
      <c r="N225" s="224">
        <v>42989</v>
      </c>
      <c r="O225" s="220">
        <f t="shared" ref="O225" si="54">N225-N224</f>
        <v>-1208</v>
      </c>
      <c r="P225" s="221">
        <f t="shared" ref="P225" si="55">(N225/N224)-1</f>
        <v>-2.733217186686876E-2</v>
      </c>
    </row>
    <row r="226" spans="1:16" x14ac:dyDescent="0.25">
      <c r="A226" s="46">
        <v>45430</v>
      </c>
      <c r="B226" s="222">
        <v>23369</v>
      </c>
      <c r="C226" s="222">
        <v>17045</v>
      </c>
      <c r="D226" s="222">
        <v>40414</v>
      </c>
      <c r="E226" s="222">
        <v>0</v>
      </c>
      <c r="F226" s="222">
        <v>0</v>
      </c>
      <c r="G226" s="223">
        <v>0</v>
      </c>
      <c r="H226" s="223">
        <v>5</v>
      </c>
      <c r="I226" s="224">
        <v>9</v>
      </c>
      <c r="J226" s="224">
        <v>14</v>
      </c>
      <c r="K226" s="224">
        <v>52</v>
      </c>
      <c r="L226" s="224">
        <v>0</v>
      </c>
      <c r="M226" s="224">
        <v>52</v>
      </c>
      <c r="N226" s="224">
        <v>40480</v>
      </c>
      <c r="O226" s="56">
        <f>N226-N225</f>
        <v>-2509</v>
      </c>
      <c r="P226" s="62">
        <f>(N226/N225)-1</f>
        <v>-5.836376747540073E-2</v>
      </c>
    </row>
    <row r="227" spans="1:16" x14ac:dyDescent="0.25">
      <c r="A227" s="46">
        <v>45437</v>
      </c>
      <c r="B227" s="222">
        <v>22431</v>
      </c>
      <c r="C227" s="222">
        <v>16833</v>
      </c>
      <c r="D227" s="222">
        <v>39264</v>
      </c>
      <c r="E227" s="222">
        <v>3</v>
      </c>
      <c r="F227" s="222">
        <v>0</v>
      </c>
      <c r="G227" s="223">
        <v>3</v>
      </c>
      <c r="H227" s="223">
        <v>8</v>
      </c>
      <c r="I227" s="224">
        <v>1</v>
      </c>
      <c r="J227" s="224">
        <v>9</v>
      </c>
      <c r="K227" s="224">
        <v>70</v>
      </c>
      <c r="L227" s="224">
        <v>0</v>
      </c>
      <c r="M227" s="224">
        <v>70</v>
      </c>
      <c r="N227" s="224">
        <v>39346</v>
      </c>
      <c r="O227" s="56">
        <f>N227-N226</f>
        <v>-1134</v>
      </c>
      <c r="P227" s="62">
        <f>(N227/N226)-1</f>
        <v>-2.8013833992094894E-2</v>
      </c>
    </row>
    <row r="228" spans="1:16" x14ac:dyDescent="0.25">
      <c r="A228" s="46">
        <v>45444</v>
      </c>
      <c r="B228" s="222">
        <v>23923</v>
      </c>
      <c r="C228" s="222">
        <v>17310</v>
      </c>
      <c r="D228" s="222">
        <v>41233</v>
      </c>
      <c r="E228" s="222">
        <v>0</v>
      </c>
      <c r="F228" s="222">
        <v>0</v>
      </c>
      <c r="G228" s="223">
        <v>0</v>
      </c>
      <c r="H228" s="223">
        <v>8</v>
      </c>
      <c r="I228" s="224">
        <v>2</v>
      </c>
      <c r="J228" s="224">
        <v>10</v>
      </c>
      <c r="K228" s="224">
        <v>39</v>
      </c>
      <c r="L228" s="224">
        <v>0</v>
      </c>
      <c r="M228" s="224">
        <v>39</v>
      </c>
      <c r="N228" s="224">
        <v>41282</v>
      </c>
      <c r="O228" s="56">
        <f>N228-N227</f>
        <v>1936</v>
      </c>
      <c r="P228" s="62">
        <f>(N228/N227)-1</f>
        <v>4.9204493468205213E-2</v>
      </c>
    </row>
    <row r="229" spans="1:16" x14ac:dyDescent="0.25">
      <c r="A229" s="46">
        <v>45451</v>
      </c>
      <c r="B229" s="222">
        <v>33380</v>
      </c>
      <c r="C229" s="222">
        <v>17730</v>
      </c>
      <c r="D229" s="222">
        <v>51110</v>
      </c>
      <c r="E229" s="222">
        <v>1</v>
      </c>
      <c r="F229" s="222">
        <v>0</v>
      </c>
      <c r="G229" s="223">
        <v>1</v>
      </c>
      <c r="H229" s="223">
        <v>2</v>
      </c>
      <c r="I229" s="224">
        <v>8</v>
      </c>
      <c r="J229" s="224">
        <v>10</v>
      </c>
      <c r="K229" s="224">
        <v>53</v>
      </c>
      <c r="L229" s="224">
        <v>0</v>
      </c>
      <c r="M229" s="224">
        <v>53</v>
      </c>
      <c r="N229" s="224">
        <v>51174</v>
      </c>
      <c r="O229" s="220">
        <f t="shared" ref="O229" si="56">N229-N228</f>
        <v>9892</v>
      </c>
      <c r="P229" s="221">
        <f t="shared" ref="P229" si="57">(N229/N228)-1</f>
        <v>0.23962017344120934</v>
      </c>
    </row>
    <row r="230" spans="1:16" x14ac:dyDescent="0.25">
      <c r="A230" s="46">
        <v>45458</v>
      </c>
      <c r="B230" s="222">
        <v>28949</v>
      </c>
      <c r="C230" s="222">
        <v>17849</v>
      </c>
      <c r="D230" s="222">
        <v>46798</v>
      </c>
      <c r="E230" s="222">
        <v>1</v>
      </c>
      <c r="F230" s="222">
        <v>0</v>
      </c>
      <c r="G230" s="223">
        <v>1</v>
      </c>
      <c r="H230" s="223">
        <v>0</v>
      </c>
      <c r="I230" s="224">
        <v>2</v>
      </c>
      <c r="J230" s="224">
        <v>2</v>
      </c>
      <c r="K230" s="224">
        <v>52</v>
      </c>
      <c r="L230" s="224">
        <v>0</v>
      </c>
      <c r="M230" s="224">
        <v>52</v>
      </c>
      <c r="N230" s="224">
        <v>46853</v>
      </c>
      <c r="O230" s="56">
        <f>N230-N229</f>
        <v>-4321</v>
      </c>
      <c r="P230" s="62">
        <f>(N230/N229)-1</f>
        <v>-8.4437409622073689E-2</v>
      </c>
    </row>
    <row r="231" spans="1:16" x14ac:dyDescent="0.25">
      <c r="A231" s="46">
        <v>45465</v>
      </c>
      <c r="B231" s="222">
        <v>28275</v>
      </c>
      <c r="C231" s="222">
        <v>17311</v>
      </c>
      <c r="D231" s="222">
        <v>45586</v>
      </c>
      <c r="E231" s="222">
        <v>1</v>
      </c>
      <c r="F231" s="222">
        <v>0</v>
      </c>
      <c r="G231" s="223">
        <v>1</v>
      </c>
      <c r="H231" s="223">
        <v>0</v>
      </c>
      <c r="I231" s="224">
        <v>5</v>
      </c>
      <c r="J231" s="224">
        <v>5</v>
      </c>
      <c r="K231" s="224">
        <v>49</v>
      </c>
      <c r="L231" s="224">
        <v>0</v>
      </c>
      <c r="M231" s="224">
        <v>49</v>
      </c>
      <c r="N231" s="224">
        <v>45641</v>
      </c>
      <c r="O231" s="56">
        <f>N231-N230</f>
        <v>-1212</v>
      </c>
      <c r="P231" s="62">
        <f>(N231/N230)-1</f>
        <v>-2.5868140780739735E-2</v>
      </c>
    </row>
    <row r="232" spans="1:16" x14ac:dyDescent="0.25">
      <c r="A232" s="46">
        <v>45472</v>
      </c>
      <c r="B232" s="222">
        <v>29421</v>
      </c>
      <c r="C232" s="222">
        <v>17792</v>
      </c>
      <c r="D232" s="222">
        <v>47213</v>
      </c>
      <c r="E232" s="222">
        <v>2</v>
      </c>
      <c r="F232" s="222">
        <v>0</v>
      </c>
      <c r="G232" s="223">
        <v>2</v>
      </c>
      <c r="H232" s="223">
        <v>5</v>
      </c>
      <c r="I232" s="224">
        <v>10</v>
      </c>
      <c r="J232" s="224">
        <v>15</v>
      </c>
      <c r="K232" s="224">
        <v>49</v>
      </c>
      <c r="L232" s="224">
        <v>0</v>
      </c>
      <c r="M232" s="224">
        <v>49</v>
      </c>
      <c r="N232" s="224">
        <v>47279</v>
      </c>
      <c r="O232" s="220">
        <f t="shared" ref="O232" si="58">N232-N231</f>
        <v>1638</v>
      </c>
      <c r="P232" s="221">
        <f t="shared" ref="P232:P233" si="59">(N232/N231)-1</f>
        <v>3.5888784207182223E-2</v>
      </c>
    </row>
    <row r="233" spans="1:16" x14ac:dyDescent="0.25">
      <c r="A233" s="46">
        <v>45479</v>
      </c>
      <c r="B233" s="222">
        <v>25816</v>
      </c>
      <c r="C233" s="222">
        <v>15566</v>
      </c>
      <c r="D233" s="222">
        <v>41382</v>
      </c>
      <c r="E233" s="222">
        <v>1</v>
      </c>
      <c r="F233" s="222">
        <v>0</v>
      </c>
      <c r="G233" s="223">
        <v>1</v>
      </c>
      <c r="H233" s="223">
        <v>6</v>
      </c>
      <c r="I233" s="224">
        <v>1</v>
      </c>
      <c r="J233" s="224">
        <v>7</v>
      </c>
      <c r="K233" s="224">
        <v>34</v>
      </c>
      <c r="L233" s="224">
        <v>0</v>
      </c>
      <c r="M233" s="224">
        <v>34</v>
      </c>
      <c r="N233" s="224">
        <v>41424</v>
      </c>
      <c r="O233" s="225">
        <f t="shared" ref="O233:O238" si="60">N233-N232</f>
        <v>-5855</v>
      </c>
      <c r="P233" s="221">
        <f t="shared" si="59"/>
        <v>-0.12383933670339897</v>
      </c>
    </row>
    <row r="234" spans="1:16" x14ac:dyDescent="0.25">
      <c r="A234" s="46">
        <v>45486</v>
      </c>
      <c r="B234" s="222">
        <v>31092</v>
      </c>
      <c r="C234" s="222">
        <v>16699</v>
      </c>
      <c r="D234" s="222">
        <v>47791</v>
      </c>
      <c r="E234" s="222">
        <v>1</v>
      </c>
      <c r="F234" s="222">
        <v>0</v>
      </c>
      <c r="G234" s="223">
        <v>1</v>
      </c>
      <c r="H234" s="223">
        <v>2</v>
      </c>
      <c r="I234" s="224">
        <v>4</v>
      </c>
      <c r="J234" s="224">
        <v>6</v>
      </c>
      <c r="K234" s="224">
        <v>42</v>
      </c>
      <c r="L234" s="224">
        <v>0</v>
      </c>
      <c r="M234" s="224">
        <v>42</v>
      </c>
      <c r="N234" s="224">
        <v>47840</v>
      </c>
      <c r="O234" s="56">
        <f t="shared" si="60"/>
        <v>6416</v>
      </c>
      <c r="P234" s="62">
        <f t="shared" ref="P234:P239" si="61">(N234/N233)-1</f>
        <v>0.15488605639242947</v>
      </c>
    </row>
    <row r="235" spans="1:16" x14ac:dyDescent="0.25">
      <c r="A235" s="46">
        <v>45493</v>
      </c>
      <c r="B235" s="222">
        <v>27054.600000000002</v>
      </c>
      <c r="C235" s="222">
        <v>15175</v>
      </c>
      <c r="D235" s="222">
        <v>42229.600000000006</v>
      </c>
      <c r="E235" s="222">
        <v>0</v>
      </c>
      <c r="F235" s="222">
        <v>0</v>
      </c>
      <c r="G235" s="223">
        <v>0</v>
      </c>
      <c r="H235" s="223">
        <v>5</v>
      </c>
      <c r="I235" s="224">
        <v>6</v>
      </c>
      <c r="J235" s="224">
        <v>11</v>
      </c>
      <c r="K235" s="224">
        <v>57</v>
      </c>
      <c r="L235" s="224">
        <v>1</v>
      </c>
      <c r="M235" s="224">
        <v>58</v>
      </c>
      <c r="N235" s="224">
        <v>42298.600000000006</v>
      </c>
      <c r="O235" s="225">
        <f t="shared" si="60"/>
        <v>-5541.3999999999942</v>
      </c>
      <c r="P235" s="226">
        <f t="shared" si="61"/>
        <v>-0.11583193979933093</v>
      </c>
    </row>
    <row r="236" spans="1:16" x14ac:dyDescent="0.25">
      <c r="A236" s="46">
        <v>45500</v>
      </c>
      <c r="B236" s="222">
        <v>25679.3</v>
      </c>
      <c r="C236" s="222">
        <v>15561</v>
      </c>
      <c r="D236" s="222">
        <v>41240.300000000003</v>
      </c>
      <c r="E236" s="222">
        <v>1</v>
      </c>
      <c r="F236" s="222">
        <v>0</v>
      </c>
      <c r="G236" s="223">
        <v>1</v>
      </c>
      <c r="H236" s="223">
        <v>5</v>
      </c>
      <c r="I236" s="224">
        <v>7</v>
      </c>
      <c r="J236" s="224">
        <v>12</v>
      </c>
      <c r="K236" s="224">
        <v>40</v>
      </c>
      <c r="L236" s="224">
        <v>0</v>
      </c>
      <c r="M236" s="224">
        <v>40</v>
      </c>
      <c r="N236" s="224">
        <v>41293.300000000003</v>
      </c>
      <c r="O236" s="225">
        <f t="shared" si="60"/>
        <v>-1005.3000000000029</v>
      </c>
      <c r="P236" s="226">
        <f t="shared" si="61"/>
        <v>-2.3766744052994726E-2</v>
      </c>
    </row>
    <row r="237" spans="1:16" x14ac:dyDescent="0.25">
      <c r="A237" s="46">
        <v>45507</v>
      </c>
      <c r="B237" s="222">
        <v>26408</v>
      </c>
      <c r="C237" s="222">
        <v>15430</v>
      </c>
      <c r="D237" s="222">
        <v>41838</v>
      </c>
      <c r="E237" s="222">
        <v>0</v>
      </c>
      <c r="F237" s="222">
        <v>0</v>
      </c>
      <c r="G237" s="223">
        <v>0</v>
      </c>
      <c r="H237" s="223">
        <v>8</v>
      </c>
      <c r="I237" s="224">
        <v>0</v>
      </c>
      <c r="J237" s="224">
        <v>8</v>
      </c>
      <c r="K237" s="224">
        <v>54</v>
      </c>
      <c r="L237" s="224">
        <v>0</v>
      </c>
      <c r="M237" s="224">
        <v>54</v>
      </c>
      <c r="N237" s="224">
        <v>41900</v>
      </c>
      <c r="O237" s="56">
        <f t="shared" si="60"/>
        <v>606.69999999999709</v>
      </c>
      <c r="P237" s="62">
        <f t="shared" si="61"/>
        <v>1.4692456161168987E-2</v>
      </c>
    </row>
    <row r="238" spans="1:16" x14ac:dyDescent="0.25">
      <c r="A238" s="46">
        <v>45514</v>
      </c>
      <c r="B238" s="222">
        <v>24747</v>
      </c>
      <c r="C238" s="222">
        <v>14505</v>
      </c>
      <c r="D238" s="222">
        <v>39252</v>
      </c>
      <c r="E238" s="222">
        <v>4</v>
      </c>
      <c r="F238" s="222">
        <v>0</v>
      </c>
      <c r="G238" s="223">
        <v>4</v>
      </c>
      <c r="H238" s="223">
        <v>3</v>
      </c>
      <c r="I238" s="224">
        <v>1</v>
      </c>
      <c r="J238" s="224">
        <v>4</v>
      </c>
      <c r="K238" s="224">
        <v>49</v>
      </c>
      <c r="L238" s="224">
        <v>1</v>
      </c>
      <c r="M238" s="224">
        <v>50</v>
      </c>
      <c r="N238" s="224">
        <v>39310</v>
      </c>
      <c r="O238" s="56">
        <f t="shared" si="60"/>
        <v>-2590</v>
      </c>
      <c r="P238" s="62">
        <f t="shared" si="61"/>
        <v>-6.1813842482100201E-2</v>
      </c>
    </row>
    <row r="239" spans="1:16" x14ac:dyDescent="0.25">
      <c r="A239" s="46">
        <v>45521</v>
      </c>
      <c r="B239" s="222">
        <v>25091.5</v>
      </c>
      <c r="C239" s="222">
        <v>15159</v>
      </c>
      <c r="D239" s="222">
        <v>40250.5</v>
      </c>
      <c r="E239" s="222">
        <v>1</v>
      </c>
      <c r="F239" s="222">
        <v>0</v>
      </c>
      <c r="G239" s="223">
        <v>1</v>
      </c>
      <c r="H239" s="223">
        <v>1</v>
      </c>
      <c r="I239" s="224">
        <v>1</v>
      </c>
      <c r="J239" s="224">
        <v>2</v>
      </c>
      <c r="K239" s="224">
        <v>44</v>
      </c>
      <c r="L239" s="224">
        <v>0</v>
      </c>
      <c r="M239" s="224">
        <v>44</v>
      </c>
      <c r="N239" s="224">
        <v>40297.5</v>
      </c>
      <c r="O239" s="225">
        <f t="shared" ref="O239:O242" si="62">N239-N238</f>
        <v>987.5</v>
      </c>
      <c r="P239" s="226">
        <f t="shared" si="61"/>
        <v>2.5120834393284053E-2</v>
      </c>
    </row>
    <row r="240" spans="1:16" x14ac:dyDescent="0.25">
      <c r="A240" s="46">
        <v>45528</v>
      </c>
      <c r="B240" s="222">
        <v>23658.350000000002</v>
      </c>
      <c r="C240" s="222">
        <v>15581</v>
      </c>
      <c r="D240" s="222">
        <v>39239.350000000006</v>
      </c>
      <c r="E240" s="222">
        <v>0</v>
      </c>
      <c r="F240" s="222">
        <v>0</v>
      </c>
      <c r="G240" s="223">
        <v>0</v>
      </c>
      <c r="H240" s="223">
        <v>3</v>
      </c>
      <c r="I240" s="224">
        <v>1</v>
      </c>
      <c r="J240" s="224">
        <v>4</v>
      </c>
      <c r="K240" s="224">
        <v>62</v>
      </c>
      <c r="L240" s="224">
        <v>0</v>
      </c>
      <c r="M240" s="224">
        <v>62</v>
      </c>
      <c r="N240" s="224">
        <v>39305.350000000006</v>
      </c>
      <c r="O240" s="56">
        <f t="shared" si="62"/>
        <v>-992.14999999999418</v>
      </c>
      <c r="P240" s="62">
        <f t="shared" ref="P240:P242" si="63">(N240/N239)-1</f>
        <v>-2.4620634034369204E-2</v>
      </c>
    </row>
    <row r="241" spans="1:16" x14ac:dyDescent="0.25">
      <c r="A241" s="46">
        <v>45535</v>
      </c>
      <c r="B241" s="222">
        <v>22623.100000000002</v>
      </c>
      <c r="C241" s="222">
        <v>15827</v>
      </c>
      <c r="D241" s="222">
        <v>38450.100000000006</v>
      </c>
      <c r="E241" s="222">
        <v>1</v>
      </c>
      <c r="F241" s="222">
        <v>0</v>
      </c>
      <c r="G241" s="223">
        <v>1</v>
      </c>
      <c r="H241" s="223">
        <v>0</v>
      </c>
      <c r="I241" s="224">
        <v>0</v>
      </c>
      <c r="J241" s="224">
        <v>0</v>
      </c>
      <c r="K241" s="224">
        <v>51</v>
      </c>
      <c r="L241" s="224">
        <v>0</v>
      </c>
      <c r="M241" s="224">
        <v>51</v>
      </c>
      <c r="N241" s="224">
        <v>38502.100000000006</v>
      </c>
      <c r="O241" s="56">
        <f t="shared" si="62"/>
        <v>-803.25</v>
      </c>
      <c r="P241" s="62">
        <f t="shared" si="63"/>
        <v>-2.043614927738846E-2</v>
      </c>
    </row>
    <row r="242" spans="1:16" x14ac:dyDescent="0.25">
      <c r="A242" s="46">
        <v>45542</v>
      </c>
      <c r="B242" s="222">
        <v>21510</v>
      </c>
      <c r="C242" s="222">
        <v>15507</v>
      </c>
      <c r="D242" s="222">
        <v>37017</v>
      </c>
      <c r="E242" s="222">
        <v>0</v>
      </c>
      <c r="F242" s="222">
        <v>0</v>
      </c>
      <c r="G242" s="223">
        <v>0</v>
      </c>
      <c r="H242" s="223">
        <v>1</v>
      </c>
      <c r="I242" s="224">
        <v>1</v>
      </c>
      <c r="J242" s="224">
        <v>2</v>
      </c>
      <c r="K242" s="224">
        <v>35</v>
      </c>
      <c r="L242" s="224">
        <v>0</v>
      </c>
      <c r="M242" s="224">
        <v>35</v>
      </c>
      <c r="N242" s="224">
        <v>37054</v>
      </c>
      <c r="O242" s="56">
        <f t="shared" si="62"/>
        <v>-1448.1000000000058</v>
      </c>
      <c r="P242" s="62">
        <f t="shared" si="63"/>
        <v>-3.7610935507414012E-2</v>
      </c>
    </row>
    <row r="243" spans="1:16" x14ac:dyDescent="0.25">
      <c r="A243" s="46">
        <v>45549</v>
      </c>
      <c r="B243" s="222">
        <v>23259</v>
      </c>
      <c r="C243" s="222">
        <v>14922</v>
      </c>
      <c r="D243" s="222">
        <v>38181</v>
      </c>
      <c r="E243" s="222">
        <v>0</v>
      </c>
      <c r="F243" s="222">
        <v>0</v>
      </c>
      <c r="G243" s="223">
        <v>0</v>
      </c>
      <c r="H243" s="223">
        <v>2</v>
      </c>
      <c r="I243" s="224">
        <v>3</v>
      </c>
      <c r="J243" s="224">
        <v>5</v>
      </c>
      <c r="K243" s="224">
        <v>55</v>
      </c>
      <c r="L243" s="224">
        <v>0</v>
      </c>
      <c r="M243" s="224">
        <v>55</v>
      </c>
      <c r="N243" s="224">
        <v>38241</v>
      </c>
      <c r="O243" s="56">
        <f t="shared" ref="O243:O246" si="64">N243-N242</f>
        <v>1187</v>
      </c>
      <c r="P243" s="62">
        <f t="shared" ref="P243:P246" si="65">(N243/N242)-1</f>
        <v>3.2034328277648738E-2</v>
      </c>
    </row>
    <row r="244" spans="1:16" x14ac:dyDescent="0.25">
      <c r="A244" s="46">
        <v>45556</v>
      </c>
      <c r="B244" s="222">
        <v>22780</v>
      </c>
      <c r="C244" s="222">
        <v>15551</v>
      </c>
      <c r="D244" s="222">
        <v>38331</v>
      </c>
      <c r="E244" s="222">
        <v>0</v>
      </c>
      <c r="F244" s="222">
        <v>0</v>
      </c>
      <c r="G244" s="223">
        <v>0</v>
      </c>
      <c r="H244" s="223">
        <v>2</v>
      </c>
      <c r="I244" s="224">
        <v>0</v>
      </c>
      <c r="J244" s="224">
        <v>2</v>
      </c>
      <c r="K244" s="224">
        <v>45</v>
      </c>
      <c r="L244" s="224">
        <v>0</v>
      </c>
      <c r="M244" s="224">
        <v>45</v>
      </c>
      <c r="N244" s="224">
        <v>38378</v>
      </c>
      <c r="O244" s="56">
        <f t="shared" si="64"/>
        <v>137</v>
      </c>
      <c r="P244" s="62">
        <f t="shared" si="65"/>
        <v>3.5825422975339638E-3</v>
      </c>
    </row>
    <row r="245" spans="1:16" x14ac:dyDescent="0.25">
      <c r="A245" s="46">
        <v>45563</v>
      </c>
      <c r="B245" s="222">
        <v>21869</v>
      </c>
      <c r="C245" s="222">
        <v>17035</v>
      </c>
      <c r="D245" s="222">
        <v>38904</v>
      </c>
      <c r="E245" s="222">
        <v>0</v>
      </c>
      <c r="F245" s="222">
        <v>0</v>
      </c>
      <c r="G245" s="223">
        <v>0</v>
      </c>
      <c r="H245" s="223">
        <v>6</v>
      </c>
      <c r="I245" s="224">
        <v>0</v>
      </c>
      <c r="J245" s="224">
        <v>6</v>
      </c>
      <c r="K245" s="224">
        <v>47</v>
      </c>
      <c r="L245" s="224">
        <v>0</v>
      </c>
      <c r="M245" s="224">
        <v>47</v>
      </c>
      <c r="N245" s="224">
        <v>38957</v>
      </c>
      <c r="O245" s="56">
        <f t="shared" si="64"/>
        <v>579</v>
      </c>
      <c r="P245" s="62">
        <f t="shared" si="65"/>
        <v>1.5086768461097577E-2</v>
      </c>
    </row>
    <row r="246" spans="1:16" x14ac:dyDescent="0.25">
      <c r="A246" s="46">
        <v>45570</v>
      </c>
      <c r="B246" s="222">
        <v>25302</v>
      </c>
      <c r="C246" s="222">
        <v>17770</v>
      </c>
      <c r="D246" s="222">
        <v>43072</v>
      </c>
      <c r="E246" s="222">
        <v>1</v>
      </c>
      <c r="F246" s="222">
        <v>0</v>
      </c>
      <c r="G246" s="223">
        <v>1</v>
      </c>
      <c r="H246" s="223">
        <v>6</v>
      </c>
      <c r="I246" s="224">
        <v>2</v>
      </c>
      <c r="J246" s="224">
        <v>8</v>
      </c>
      <c r="K246" s="224">
        <v>48</v>
      </c>
      <c r="L246" s="224">
        <v>0</v>
      </c>
      <c r="M246" s="224">
        <v>48</v>
      </c>
      <c r="N246" s="224">
        <v>43129</v>
      </c>
      <c r="O246" s="56">
        <f t="shared" si="64"/>
        <v>4172</v>
      </c>
      <c r="P246" s="62">
        <f t="shared" si="65"/>
        <v>0.10709243524912093</v>
      </c>
    </row>
    <row r="247" spans="1:16" x14ac:dyDescent="0.25">
      <c r="A247" s="46">
        <v>45577</v>
      </c>
      <c r="B247" s="222">
        <v>25666</v>
      </c>
      <c r="C247" s="222">
        <v>17454</v>
      </c>
      <c r="D247" s="222">
        <v>43120</v>
      </c>
      <c r="E247" s="222">
        <v>0</v>
      </c>
      <c r="F247" s="222">
        <v>0</v>
      </c>
      <c r="G247" s="223">
        <v>0</v>
      </c>
      <c r="H247" s="223">
        <v>4</v>
      </c>
      <c r="I247" s="224">
        <v>1</v>
      </c>
      <c r="J247" s="224">
        <v>5</v>
      </c>
      <c r="K247" s="224">
        <v>51</v>
      </c>
      <c r="L247" s="224">
        <v>0</v>
      </c>
      <c r="M247" s="224">
        <v>51</v>
      </c>
      <c r="N247" s="224">
        <v>43176</v>
      </c>
      <c r="O247" s="56">
        <f t="shared" ref="O247:O248" si="66">N247-N246</f>
        <v>47</v>
      </c>
      <c r="P247" s="62">
        <f t="shared" ref="P247:P248" si="67">(N247/N246)-1</f>
        <v>1.0897539938323764E-3</v>
      </c>
    </row>
    <row r="248" spans="1:16" x14ac:dyDescent="0.25">
      <c r="A248" s="46">
        <v>45584</v>
      </c>
      <c r="B248" s="222">
        <v>23861</v>
      </c>
      <c r="C248" s="222">
        <v>17345</v>
      </c>
      <c r="D248" s="222">
        <v>41206</v>
      </c>
      <c r="E248" s="222">
        <v>0</v>
      </c>
      <c r="F248" s="222">
        <v>0</v>
      </c>
      <c r="G248" s="223">
        <v>0</v>
      </c>
      <c r="H248" s="223">
        <v>0</v>
      </c>
      <c r="I248" s="224">
        <v>0</v>
      </c>
      <c r="J248" s="224">
        <v>0</v>
      </c>
      <c r="K248" s="224">
        <v>44</v>
      </c>
      <c r="L248" s="224">
        <v>0</v>
      </c>
      <c r="M248" s="224">
        <v>44</v>
      </c>
      <c r="N248" s="224">
        <v>41250</v>
      </c>
      <c r="O248" s="56">
        <f t="shared" si="66"/>
        <v>-1926</v>
      </c>
      <c r="P248" s="62">
        <f t="shared" si="67"/>
        <v>-4.4608115619788724E-2</v>
      </c>
    </row>
    <row r="249" spans="1:16" x14ac:dyDescent="0.25">
      <c r="A249" s="46">
        <v>45591</v>
      </c>
      <c r="B249" s="222">
        <v>21591</v>
      </c>
      <c r="C249" s="222">
        <v>17560</v>
      </c>
      <c r="D249" s="222">
        <v>39151</v>
      </c>
      <c r="E249" s="222">
        <v>0</v>
      </c>
      <c r="F249" s="222">
        <v>0</v>
      </c>
      <c r="G249" s="223">
        <v>0</v>
      </c>
      <c r="H249" s="223">
        <v>1</v>
      </c>
      <c r="I249" s="224">
        <v>0</v>
      </c>
      <c r="J249" s="224">
        <v>1</v>
      </c>
      <c r="K249" s="224">
        <v>34</v>
      </c>
      <c r="L249" s="224">
        <v>0</v>
      </c>
      <c r="M249" s="224">
        <v>34</v>
      </c>
      <c r="N249" s="224">
        <v>39186</v>
      </c>
      <c r="O249" s="56">
        <f t="shared" ref="O249:O252" si="68">N249-N248</f>
        <v>-2064</v>
      </c>
      <c r="P249" s="62">
        <f t="shared" ref="P249:P252" si="69">(N249/N248)-1</f>
        <v>-5.0036363636363657E-2</v>
      </c>
    </row>
    <row r="250" spans="1:16" x14ac:dyDescent="0.25">
      <c r="A250" s="46">
        <v>45598</v>
      </c>
      <c r="B250" s="222">
        <v>24551</v>
      </c>
      <c r="C250" s="222">
        <v>18581</v>
      </c>
      <c r="D250" s="222">
        <v>43132</v>
      </c>
      <c r="E250" s="222">
        <v>0</v>
      </c>
      <c r="F250" s="222">
        <v>0</v>
      </c>
      <c r="G250" s="223">
        <v>0</v>
      </c>
      <c r="H250" s="223">
        <v>1</v>
      </c>
      <c r="I250" s="224">
        <v>1</v>
      </c>
      <c r="J250" s="224">
        <v>2</v>
      </c>
      <c r="K250" s="224">
        <v>46</v>
      </c>
      <c r="L250" s="224">
        <v>0</v>
      </c>
      <c r="M250" s="224">
        <v>46</v>
      </c>
      <c r="N250" s="224">
        <v>43180</v>
      </c>
      <c r="O250" s="56">
        <f t="shared" si="68"/>
        <v>3994</v>
      </c>
      <c r="P250" s="62">
        <f t="shared" si="69"/>
        <v>0.10192415658653609</v>
      </c>
    </row>
    <row r="251" spans="1:16" x14ac:dyDescent="0.25">
      <c r="A251" s="46">
        <v>45605</v>
      </c>
      <c r="B251" s="222">
        <v>30182</v>
      </c>
      <c r="C251" s="222">
        <v>18858</v>
      </c>
      <c r="D251" s="222">
        <v>49040</v>
      </c>
      <c r="E251" s="222">
        <v>0</v>
      </c>
      <c r="F251" s="222">
        <v>0</v>
      </c>
      <c r="G251" s="223">
        <v>0</v>
      </c>
      <c r="H251" s="223">
        <v>0</v>
      </c>
      <c r="I251" s="224">
        <v>0</v>
      </c>
      <c r="J251" s="224">
        <v>0</v>
      </c>
      <c r="K251" s="224">
        <v>50</v>
      </c>
      <c r="L251" s="224">
        <v>0</v>
      </c>
      <c r="M251" s="224">
        <v>50</v>
      </c>
      <c r="N251" s="224">
        <v>49090</v>
      </c>
      <c r="O251" s="56">
        <f t="shared" si="68"/>
        <v>5910</v>
      </c>
      <c r="P251" s="62">
        <f t="shared" si="69"/>
        <v>0.13686892079666513</v>
      </c>
    </row>
    <row r="252" spans="1:16" x14ac:dyDescent="0.25">
      <c r="A252" s="46">
        <v>45612</v>
      </c>
      <c r="B252" s="222">
        <v>25147</v>
      </c>
      <c r="C252" s="222">
        <v>18781</v>
      </c>
      <c r="D252" s="222">
        <v>43928</v>
      </c>
      <c r="E252" s="222">
        <v>0</v>
      </c>
      <c r="F252" s="222">
        <v>0</v>
      </c>
      <c r="G252" s="223">
        <v>0</v>
      </c>
      <c r="H252" s="223">
        <v>0</v>
      </c>
      <c r="I252" s="224">
        <v>0</v>
      </c>
      <c r="J252" s="224">
        <v>0</v>
      </c>
      <c r="K252" s="224">
        <v>30</v>
      </c>
      <c r="L252" s="224">
        <v>0</v>
      </c>
      <c r="M252" s="224">
        <v>30</v>
      </c>
      <c r="N252" s="224">
        <v>43958</v>
      </c>
      <c r="O252" s="56">
        <f t="shared" si="68"/>
        <v>-5132</v>
      </c>
      <c r="P252" s="62">
        <f t="shared" si="69"/>
        <v>-0.10454267671623552</v>
      </c>
    </row>
    <row r="253" spans="1:16" x14ac:dyDescent="0.25">
      <c r="A253" s="46">
        <v>45619</v>
      </c>
      <c r="B253" s="222">
        <v>27172</v>
      </c>
      <c r="C253" s="222">
        <v>21299</v>
      </c>
      <c r="D253" s="222">
        <v>48471</v>
      </c>
      <c r="E253" s="222">
        <v>0</v>
      </c>
      <c r="F253" s="222">
        <v>0</v>
      </c>
      <c r="G253" s="223">
        <v>0</v>
      </c>
      <c r="H253" s="223">
        <v>2</v>
      </c>
      <c r="I253" s="224">
        <v>1</v>
      </c>
      <c r="J253" s="224">
        <v>3</v>
      </c>
      <c r="K253" s="224">
        <v>41</v>
      </c>
      <c r="L253" s="224">
        <v>0</v>
      </c>
      <c r="M253" s="224">
        <v>41</v>
      </c>
      <c r="N253" s="224">
        <v>48515</v>
      </c>
      <c r="O253" s="56">
        <f t="shared" ref="O253:O258" si="70">N253-N252</f>
        <v>4557</v>
      </c>
      <c r="P253" s="62">
        <f t="shared" ref="P253:P258" si="71">(N253/N252)-1</f>
        <v>0.1036671368124118</v>
      </c>
    </row>
    <row r="254" spans="1:16" x14ac:dyDescent="0.25">
      <c r="A254" s="46">
        <v>45626</v>
      </c>
      <c r="B254" s="222">
        <v>18816</v>
      </c>
      <c r="C254" s="222">
        <v>19477</v>
      </c>
      <c r="D254" s="222">
        <v>38293</v>
      </c>
      <c r="E254" s="222">
        <v>0</v>
      </c>
      <c r="F254" s="222">
        <v>0</v>
      </c>
      <c r="G254" s="223">
        <v>0</v>
      </c>
      <c r="H254" s="223">
        <v>1</v>
      </c>
      <c r="I254" s="224">
        <v>7</v>
      </c>
      <c r="J254" s="224">
        <v>8</v>
      </c>
      <c r="K254" s="224">
        <v>31</v>
      </c>
      <c r="L254" s="224">
        <v>0</v>
      </c>
      <c r="M254" s="224">
        <v>31</v>
      </c>
      <c r="N254" s="224">
        <v>38332</v>
      </c>
      <c r="O254" s="56">
        <f t="shared" si="70"/>
        <v>-10183</v>
      </c>
      <c r="P254" s="62">
        <f t="shared" si="71"/>
        <v>-0.20989384726373284</v>
      </c>
    </row>
    <row r="255" spans="1:16" x14ac:dyDescent="0.25">
      <c r="A255" s="46">
        <v>45633</v>
      </c>
      <c r="B255" s="222">
        <v>31197</v>
      </c>
      <c r="C255" s="222">
        <v>21587</v>
      </c>
      <c r="D255" s="222">
        <v>52784</v>
      </c>
      <c r="E255" s="222">
        <v>1</v>
      </c>
      <c r="F255" s="222">
        <v>0</v>
      </c>
      <c r="G255" s="223">
        <v>1</v>
      </c>
      <c r="H255" s="223">
        <v>6</v>
      </c>
      <c r="I255" s="224">
        <v>2</v>
      </c>
      <c r="J255" s="224">
        <v>8</v>
      </c>
      <c r="K255" s="224">
        <v>45</v>
      </c>
      <c r="L255" s="224">
        <v>0</v>
      </c>
      <c r="M255" s="224">
        <v>45</v>
      </c>
      <c r="N255" s="224">
        <v>52838</v>
      </c>
      <c r="O255" s="56">
        <f t="shared" si="70"/>
        <v>14506</v>
      </c>
      <c r="P255" s="62">
        <f t="shared" si="71"/>
        <v>0.37843055410622983</v>
      </c>
    </row>
    <row r="256" spans="1:16" x14ac:dyDescent="0.25">
      <c r="A256" s="46">
        <v>45640</v>
      </c>
      <c r="B256" s="222">
        <v>25991</v>
      </c>
      <c r="C256" s="222">
        <v>21551</v>
      </c>
      <c r="D256" s="222">
        <v>47542</v>
      </c>
      <c r="E256" s="222">
        <v>1</v>
      </c>
      <c r="F256" s="222">
        <v>0</v>
      </c>
      <c r="G256" s="223">
        <v>1</v>
      </c>
      <c r="H256" s="223">
        <v>1</v>
      </c>
      <c r="I256" s="224">
        <v>1</v>
      </c>
      <c r="J256" s="224">
        <v>2</v>
      </c>
      <c r="K256" s="224">
        <v>44</v>
      </c>
      <c r="L256" s="224">
        <v>0</v>
      </c>
      <c r="M256" s="224">
        <v>44</v>
      </c>
      <c r="N256" s="224">
        <v>47589</v>
      </c>
      <c r="O256" s="56">
        <f t="shared" si="70"/>
        <v>-5249</v>
      </c>
      <c r="P256" s="62">
        <f t="shared" si="71"/>
        <v>-9.9341383095499447E-2</v>
      </c>
    </row>
    <row r="257" spans="1:16" x14ac:dyDescent="0.25">
      <c r="A257" s="46">
        <v>45647</v>
      </c>
      <c r="B257" s="222">
        <v>27940</v>
      </c>
      <c r="C257" s="222">
        <v>21360</v>
      </c>
      <c r="D257" s="222">
        <v>49300</v>
      </c>
      <c r="E257" s="222">
        <v>0</v>
      </c>
      <c r="F257" s="222">
        <v>0</v>
      </c>
      <c r="G257" s="223">
        <v>0</v>
      </c>
      <c r="H257" s="223">
        <v>1</v>
      </c>
      <c r="I257" s="224">
        <v>2</v>
      </c>
      <c r="J257" s="224">
        <v>3</v>
      </c>
      <c r="K257" s="224">
        <v>56</v>
      </c>
      <c r="L257" s="224">
        <v>0</v>
      </c>
      <c r="M257" s="224">
        <v>56</v>
      </c>
      <c r="N257" s="224">
        <v>49359</v>
      </c>
      <c r="O257" s="56">
        <f t="shared" si="70"/>
        <v>1770</v>
      </c>
      <c r="P257" s="62">
        <f t="shared" si="71"/>
        <v>3.7193469078988795E-2</v>
      </c>
    </row>
    <row r="258" spans="1:16" x14ac:dyDescent="0.25">
      <c r="A258" s="46">
        <v>45654</v>
      </c>
      <c r="B258" s="222">
        <v>20050.850000000002</v>
      </c>
      <c r="C258" s="222">
        <v>19985</v>
      </c>
      <c r="D258" s="222">
        <v>40035.850000000006</v>
      </c>
      <c r="E258" s="222">
        <v>1</v>
      </c>
      <c r="F258" s="222">
        <v>0</v>
      </c>
      <c r="G258" s="223">
        <v>1</v>
      </c>
      <c r="H258" s="223">
        <v>1</v>
      </c>
      <c r="I258" s="224">
        <v>1</v>
      </c>
      <c r="J258" s="224">
        <v>2</v>
      </c>
      <c r="K258" s="224">
        <v>46</v>
      </c>
      <c r="L258" s="224">
        <v>0</v>
      </c>
      <c r="M258" s="224">
        <v>46</v>
      </c>
      <c r="N258" s="224">
        <v>40084.850000000006</v>
      </c>
      <c r="O258" s="56">
        <f t="shared" si="70"/>
        <v>-9274.1499999999942</v>
      </c>
      <c r="P258" s="62">
        <f t="shared" si="71"/>
        <v>-0.18789177252375444</v>
      </c>
    </row>
    <row r="259" spans="1:16" x14ac:dyDescent="0.25">
      <c r="A259" s="46">
        <v>45661</v>
      </c>
      <c r="B259" s="222">
        <v>24927</v>
      </c>
      <c r="C259" s="222">
        <v>16900</v>
      </c>
      <c r="D259" s="222">
        <v>41827</v>
      </c>
      <c r="E259" s="222">
        <v>0</v>
      </c>
      <c r="F259" s="222">
        <v>0</v>
      </c>
      <c r="G259" s="223">
        <v>0</v>
      </c>
      <c r="H259" s="223">
        <v>2</v>
      </c>
      <c r="I259" s="224">
        <v>2</v>
      </c>
      <c r="J259" s="224">
        <v>4</v>
      </c>
      <c r="K259" s="224">
        <v>38</v>
      </c>
      <c r="L259" s="224">
        <v>0</v>
      </c>
      <c r="M259" s="224">
        <v>38</v>
      </c>
      <c r="N259" s="224">
        <v>41869</v>
      </c>
      <c r="O259" s="56">
        <f t="shared" ref="O259:O263" si="72">N259-N258</f>
        <v>1784.1499999999942</v>
      </c>
      <c r="P259" s="62">
        <f t="shared" ref="P259:P263" si="73">(N259/N258)-1</f>
        <v>4.4509334574034609E-2</v>
      </c>
    </row>
    <row r="260" spans="1:16" x14ac:dyDescent="0.25">
      <c r="A260" s="46">
        <v>45668</v>
      </c>
      <c r="B260" s="222">
        <v>39640</v>
      </c>
      <c r="C260" s="222">
        <v>14948</v>
      </c>
      <c r="D260" s="222">
        <v>54588</v>
      </c>
      <c r="E260" s="222">
        <v>1</v>
      </c>
      <c r="F260" s="222">
        <v>0</v>
      </c>
      <c r="G260" s="223">
        <v>1</v>
      </c>
      <c r="H260" s="223">
        <v>1</v>
      </c>
      <c r="I260" s="224">
        <v>1</v>
      </c>
      <c r="J260" s="224">
        <v>2</v>
      </c>
      <c r="K260" s="224">
        <v>49</v>
      </c>
      <c r="L260" s="224">
        <v>1</v>
      </c>
      <c r="M260" s="224">
        <v>50</v>
      </c>
      <c r="N260" s="224">
        <v>54641</v>
      </c>
      <c r="O260" s="56">
        <f t="shared" si="72"/>
        <v>12772</v>
      </c>
      <c r="P260" s="62">
        <f t="shared" si="73"/>
        <v>0.3050466932575413</v>
      </c>
    </row>
    <row r="261" spans="1:16" x14ac:dyDescent="0.25">
      <c r="A261" s="46">
        <v>45675</v>
      </c>
      <c r="B261" s="222">
        <v>43683</v>
      </c>
      <c r="C261" s="222">
        <v>17009</v>
      </c>
      <c r="D261" s="222">
        <v>60692</v>
      </c>
      <c r="E261" s="222">
        <v>0</v>
      </c>
      <c r="F261" s="222">
        <v>0</v>
      </c>
      <c r="G261" s="223">
        <v>0</v>
      </c>
      <c r="H261" s="223">
        <v>3</v>
      </c>
      <c r="I261" s="224">
        <v>1</v>
      </c>
      <c r="J261" s="224">
        <v>4</v>
      </c>
      <c r="K261" s="224">
        <v>58</v>
      </c>
      <c r="L261" s="224">
        <v>0</v>
      </c>
      <c r="M261" s="224">
        <v>58</v>
      </c>
      <c r="N261" s="224">
        <v>60754</v>
      </c>
      <c r="O261" s="56">
        <f t="shared" si="72"/>
        <v>6113</v>
      </c>
      <c r="P261" s="62">
        <f t="shared" si="73"/>
        <v>0.11187569773613215</v>
      </c>
    </row>
    <row r="262" spans="1:16" x14ac:dyDescent="0.25">
      <c r="A262" s="46">
        <v>45682</v>
      </c>
      <c r="B262" s="222">
        <v>30840</v>
      </c>
      <c r="C262" s="222">
        <v>15650</v>
      </c>
      <c r="D262" s="222">
        <v>46490</v>
      </c>
      <c r="E262" s="222">
        <v>1</v>
      </c>
      <c r="F262" s="222">
        <v>0</v>
      </c>
      <c r="G262" s="223">
        <v>1</v>
      </c>
      <c r="H262" s="223">
        <v>0</v>
      </c>
      <c r="I262" s="224">
        <v>0</v>
      </c>
      <c r="J262" s="224">
        <v>0</v>
      </c>
      <c r="K262" s="224">
        <v>46</v>
      </c>
      <c r="L262" s="224">
        <v>0</v>
      </c>
      <c r="M262" s="224">
        <v>46</v>
      </c>
      <c r="N262" s="224">
        <v>46537</v>
      </c>
      <c r="O262" s="56">
        <f t="shared" si="72"/>
        <v>-14217</v>
      </c>
      <c r="P262" s="62">
        <f t="shared" si="73"/>
        <v>-0.23400928333936866</v>
      </c>
    </row>
    <row r="263" spans="1:16" x14ac:dyDescent="0.25">
      <c r="A263" s="46">
        <v>45689</v>
      </c>
      <c r="B263" s="222">
        <v>32347</v>
      </c>
      <c r="C263" s="222">
        <v>17618</v>
      </c>
      <c r="D263" s="222">
        <v>49965</v>
      </c>
      <c r="E263" s="222">
        <v>0</v>
      </c>
      <c r="F263" s="222">
        <v>0</v>
      </c>
      <c r="G263" s="223">
        <v>0</v>
      </c>
      <c r="H263" s="223">
        <v>0</v>
      </c>
      <c r="I263" s="224">
        <v>2</v>
      </c>
      <c r="J263" s="224">
        <v>2</v>
      </c>
      <c r="K263" s="224">
        <v>21</v>
      </c>
      <c r="L263" s="224">
        <v>0</v>
      </c>
      <c r="M263" s="224">
        <v>21</v>
      </c>
      <c r="N263" s="224">
        <v>49988</v>
      </c>
      <c r="O263" s="56">
        <f t="shared" si="72"/>
        <v>3451</v>
      </c>
      <c r="P263" s="62">
        <f t="shared" si="73"/>
        <v>7.4156047875883813E-2</v>
      </c>
    </row>
    <row r="264" spans="1:16" x14ac:dyDescent="0.25">
      <c r="A264" s="46">
        <v>45696</v>
      </c>
      <c r="B264" s="222">
        <v>32959</v>
      </c>
      <c r="C264" s="222">
        <v>18110</v>
      </c>
      <c r="D264" s="222">
        <v>51069</v>
      </c>
      <c r="E264" s="222">
        <v>0</v>
      </c>
      <c r="F264" s="222">
        <v>0</v>
      </c>
      <c r="G264" s="223">
        <v>0</v>
      </c>
      <c r="H264" s="223">
        <v>0</v>
      </c>
      <c r="I264" s="224">
        <v>1</v>
      </c>
      <c r="J264" s="224">
        <v>1</v>
      </c>
      <c r="K264" s="224">
        <v>0</v>
      </c>
      <c r="L264" s="224">
        <v>1</v>
      </c>
      <c r="M264" s="224">
        <v>1</v>
      </c>
      <c r="N264" s="224">
        <v>51071</v>
      </c>
      <c r="O264" s="56">
        <f t="shared" ref="O264:O267" si="74">N264-N263</f>
        <v>1083</v>
      </c>
      <c r="P264" s="62">
        <f t="shared" ref="P264:P267" si="75">(N264/N263)-1</f>
        <v>2.1665199647915578E-2</v>
      </c>
    </row>
    <row r="265" spans="1:16" x14ac:dyDescent="0.25">
      <c r="A265" s="46">
        <v>45703</v>
      </c>
      <c r="B265" s="222">
        <v>27470</v>
      </c>
      <c r="C265" s="222">
        <v>17968</v>
      </c>
      <c r="D265" s="222">
        <v>45438</v>
      </c>
      <c r="E265" s="222">
        <v>0</v>
      </c>
      <c r="F265" s="222">
        <v>0</v>
      </c>
      <c r="G265" s="223">
        <v>0</v>
      </c>
      <c r="H265" s="223">
        <v>1</v>
      </c>
      <c r="I265" s="224">
        <v>1</v>
      </c>
      <c r="J265" s="224">
        <v>2</v>
      </c>
      <c r="K265" s="224">
        <v>0</v>
      </c>
      <c r="L265" s="224">
        <v>0</v>
      </c>
      <c r="M265" s="224">
        <v>0</v>
      </c>
      <c r="N265" s="224">
        <v>45440</v>
      </c>
      <c r="O265" s="56">
        <f t="shared" si="74"/>
        <v>-5631</v>
      </c>
      <c r="P265" s="62">
        <f t="shared" si="75"/>
        <v>-0.1102582679015488</v>
      </c>
    </row>
    <row r="266" spans="1:16" x14ac:dyDescent="0.25">
      <c r="A266" s="46">
        <v>45710</v>
      </c>
      <c r="B266" s="222">
        <v>25937</v>
      </c>
      <c r="C266" s="222">
        <v>16912</v>
      </c>
      <c r="D266" s="222">
        <v>42849</v>
      </c>
      <c r="E266" s="222">
        <v>0</v>
      </c>
      <c r="F266" s="222">
        <v>0</v>
      </c>
      <c r="G266" s="223">
        <v>0</v>
      </c>
      <c r="H266" s="223">
        <v>1</v>
      </c>
      <c r="I266" s="224">
        <v>1</v>
      </c>
      <c r="J266" s="224">
        <v>2</v>
      </c>
      <c r="K266" s="224">
        <v>0</v>
      </c>
      <c r="L266" s="224">
        <v>0</v>
      </c>
      <c r="M266" s="224">
        <v>0</v>
      </c>
      <c r="N266" s="224">
        <v>42851</v>
      </c>
      <c r="O266" s="56">
        <f t="shared" si="74"/>
        <v>-2589</v>
      </c>
      <c r="P266" s="62">
        <f t="shared" si="75"/>
        <v>-5.6976232394366222E-2</v>
      </c>
    </row>
    <row r="267" spans="1:16" x14ac:dyDescent="0.25">
      <c r="A267" s="46">
        <v>45717</v>
      </c>
      <c r="B267" s="222">
        <v>25697</v>
      </c>
      <c r="C267" s="222">
        <v>16799</v>
      </c>
      <c r="D267" s="222">
        <v>42496</v>
      </c>
      <c r="E267" s="222">
        <v>0</v>
      </c>
      <c r="F267" s="222">
        <v>0</v>
      </c>
      <c r="G267" s="223">
        <v>0</v>
      </c>
      <c r="H267" s="223">
        <v>1</v>
      </c>
      <c r="I267" s="224">
        <v>0</v>
      </c>
      <c r="J267" s="224">
        <v>1</v>
      </c>
      <c r="K267" s="224">
        <v>0</v>
      </c>
      <c r="L267" s="224">
        <v>0</v>
      </c>
      <c r="M267" s="224">
        <v>0</v>
      </c>
      <c r="N267" s="224">
        <v>42497</v>
      </c>
      <c r="O267" s="56">
        <f t="shared" si="74"/>
        <v>-354</v>
      </c>
      <c r="P267" s="62">
        <f t="shared" si="75"/>
        <v>-8.2611841030547639E-3</v>
      </c>
    </row>
    <row r="268" spans="1:16" x14ac:dyDescent="0.25">
      <c r="A268" s="46">
        <v>45724</v>
      </c>
      <c r="B268" s="222">
        <v>28816</v>
      </c>
      <c r="C268" s="222">
        <v>17991</v>
      </c>
      <c r="D268" s="222">
        <v>46807</v>
      </c>
      <c r="E268" s="222">
        <v>0</v>
      </c>
      <c r="F268" s="222">
        <v>0</v>
      </c>
      <c r="G268" s="223">
        <v>0</v>
      </c>
      <c r="H268" s="223">
        <v>0</v>
      </c>
      <c r="I268" s="224">
        <v>0</v>
      </c>
      <c r="J268" s="224">
        <v>0</v>
      </c>
      <c r="K268" s="224">
        <v>1</v>
      </c>
      <c r="L268" s="224">
        <v>0</v>
      </c>
      <c r="M268" s="224">
        <v>1</v>
      </c>
      <c r="N268" s="224">
        <v>46808</v>
      </c>
      <c r="O268" s="56">
        <f t="shared" ref="O268:O272" si="76">N268-N267</f>
        <v>4311</v>
      </c>
      <c r="P268" s="62">
        <f t="shared" ref="P268:P272" si="77">(N268/N267)-1</f>
        <v>0.10144245476151248</v>
      </c>
    </row>
    <row r="269" spans="1:16" x14ac:dyDescent="0.25">
      <c r="A269" s="46">
        <v>45731</v>
      </c>
      <c r="B269" s="222">
        <v>25326</v>
      </c>
      <c r="C269" s="222">
        <v>17721</v>
      </c>
      <c r="D269" s="222">
        <v>43047</v>
      </c>
      <c r="E269" s="222">
        <v>0</v>
      </c>
      <c r="F269" s="222">
        <v>0</v>
      </c>
      <c r="G269" s="223">
        <v>0</v>
      </c>
      <c r="H269" s="223">
        <v>1</v>
      </c>
      <c r="I269" s="224">
        <v>1</v>
      </c>
      <c r="J269" s="224">
        <v>2</v>
      </c>
      <c r="K269" s="224">
        <v>0</v>
      </c>
      <c r="L269" s="224">
        <v>0</v>
      </c>
      <c r="M269" s="224">
        <v>0</v>
      </c>
      <c r="N269" s="224">
        <v>43049</v>
      </c>
      <c r="O269" s="56">
        <f t="shared" si="76"/>
        <v>-3759</v>
      </c>
      <c r="P269" s="62">
        <f t="shared" si="77"/>
        <v>-8.0306785164929062E-2</v>
      </c>
    </row>
    <row r="270" spans="1:16" x14ac:dyDescent="0.25">
      <c r="A270" s="46">
        <v>45738</v>
      </c>
      <c r="B270" s="222">
        <v>24068</v>
      </c>
      <c r="C270" s="222">
        <v>17194</v>
      </c>
      <c r="D270" s="222">
        <v>41262</v>
      </c>
      <c r="E270" s="222">
        <v>0</v>
      </c>
      <c r="F270" s="222">
        <v>0</v>
      </c>
      <c r="G270" s="223">
        <v>0</v>
      </c>
      <c r="H270" s="223">
        <v>3</v>
      </c>
      <c r="I270" s="224">
        <v>0</v>
      </c>
      <c r="J270" s="224">
        <v>3</v>
      </c>
      <c r="K270" s="224">
        <v>0</v>
      </c>
      <c r="L270" s="224">
        <v>0</v>
      </c>
      <c r="M270" s="224">
        <v>0</v>
      </c>
      <c r="N270" s="224">
        <v>41265</v>
      </c>
      <c r="O270" s="56">
        <f t="shared" si="76"/>
        <v>-1784</v>
      </c>
      <c r="P270" s="62">
        <f t="shared" si="77"/>
        <v>-4.1441148458733035E-2</v>
      </c>
    </row>
    <row r="271" spans="1:16" x14ac:dyDescent="0.25">
      <c r="A271" s="46">
        <v>45745</v>
      </c>
      <c r="B271" s="222">
        <v>23424</v>
      </c>
      <c r="C271" s="222">
        <v>18234</v>
      </c>
      <c r="D271" s="222">
        <v>41658</v>
      </c>
      <c r="E271" s="222">
        <v>0</v>
      </c>
      <c r="F271" s="222">
        <v>0</v>
      </c>
      <c r="G271" s="223">
        <v>0</v>
      </c>
      <c r="H271" s="223">
        <v>0</v>
      </c>
      <c r="I271" s="224">
        <v>0</v>
      </c>
      <c r="J271" s="224">
        <v>0</v>
      </c>
      <c r="K271" s="224">
        <v>1</v>
      </c>
      <c r="L271" s="224">
        <v>0</v>
      </c>
      <c r="M271" s="224">
        <v>1</v>
      </c>
      <c r="N271" s="224">
        <v>41659</v>
      </c>
      <c r="O271" s="56">
        <f t="shared" si="76"/>
        <v>394</v>
      </c>
      <c r="P271" s="62">
        <f t="shared" si="77"/>
        <v>9.5480431358294648E-3</v>
      </c>
    </row>
    <row r="272" spans="1:16" x14ac:dyDescent="0.25">
      <c r="A272" s="46">
        <v>45752</v>
      </c>
      <c r="B272" s="222">
        <v>28703</v>
      </c>
      <c r="C272" s="222">
        <v>18538</v>
      </c>
      <c r="D272" s="222">
        <v>47241</v>
      </c>
      <c r="E272" s="222">
        <v>0</v>
      </c>
      <c r="F272" s="222">
        <v>0</v>
      </c>
      <c r="G272" s="223">
        <v>0</v>
      </c>
      <c r="H272" s="223">
        <v>1</v>
      </c>
      <c r="I272" s="224">
        <v>0</v>
      </c>
      <c r="J272" s="224">
        <v>1</v>
      </c>
      <c r="K272" s="224">
        <v>0</v>
      </c>
      <c r="L272" s="224">
        <v>0</v>
      </c>
      <c r="M272" s="224">
        <v>0</v>
      </c>
      <c r="N272" s="224">
        <v>47242</v>
      </c>
      <c r="O272" s="56">
        <f t="shared" si="76"/>
        <v>5583</v>
      </c>
      <c r="P272" s="62">
        <f t="shared" si="77"/>
        <v>0.13401665906526805</v>
      </c>
    </row>
    <row r="273" spans="1:16" x14ac:dyDescent="0.25">
      <c r="A273" s="46">
        <v>45759</v>
      </c>
      <c r="B273" s="222">
        <v>26518</v>
      </c>
      <c r="C273" s="222">
        <v>17368</v>
      </c>
      <c r="D273" s="222">
        <v>43886</v>
      </c>
      <c r="E273" s="222">
        <v>1</v>
      </c>
      <c r="F273" s="222">
        <v>0</v>
      </c>
      <c r="G273" s="223">
        <v>1</v>
      </c>
      <c r="H273" s="223">
        <v>0</v>
      </c>
      <c r="I273" s="224">
        <v>2</v>
      </c>
      <c r="J273" s="224">
        <v>2</v>
      </c>
      <c r="K273" s="224">
        <v>0</v>
      </c>
      <c r="L273" s="224">
        <v>0</v>
      </c>
      <c r="M273" s="224">
        <v>0</v>
      </c>
      <c r="N273" s="224">
        <v>43889</v>
      </c>
      <c r="O273" s="56">
        <f t="shared" ref="O273:O278" si="78">N273-N272</f>
        <v>-3353</v>
      </c>
      <c r="P273" s="62">
        <f t="shared" ref="P273:P278" si="79">(N273/N272)-1</f>
        <v>-7.0974979890775169E-2</v>
      </c>
    </row>
    <row r="274" spans="1:16" x14ac:dyDescent="0.25">
      <c r="A274" s="46">
        <v>45766</v>
      </c>
      <c r="B274" s="222">
        <v>24977</v>
      </c>
      <c r="C274" s="222">
        <v>17784</v>
      </c>
      <c r="D274" s="222">
        <v>42761</v>
      </c>
      <c r="E274" s="222">
        <v>0</v>
      </c>
      <c r="F274" s="222">
        <v>0</v>
      </c>
      <c r="G274" s="223">
        <v>0</v>
      </c>
      <c r="H274" s="223">
        <v>0</v>
      </c>
      <c r="I274" s="224">
        <v>2</v>
      </c>
      <c r="J274" s="224">
        <v>2</v>
      </c>
      <c r="K274" s="224">
        <v>0</v>
      </c>
      <c r="L274" s="224">
        <v>0</v>
      </c>
      <c r="M274" s="224">
        <v>0</v>
      </c>
      <c r="N274" s="224">
        <v>42763</v>
      </c>
      <c r="O274" s="56">
        <f t="shared" si="78"/>
        <v>-1126</v>
      </c>
      <c r="P274" s="62">
        <f t="shared" si="79"/>
        <v>-2.5655631251566446E-2</v>
      </c>
    </row>
    <row r="275" spans="1:16" x14ac:dyDescent="0.25">
      <c r="A275" s="46">
        <v>45773</v>
      </c>
      <c r="B275" s="222">
        <v>24036</v>
      </c>
      <c r="C275" s="222">
        <v>17916</v>
      </c>
      <c r="D275" s="222">
        <v>41952</v>
      </c>
      <c r="E275" s="222">
        <v>2</v>
      </c>
      <c r="F275" s="222">
        <v>0</v>
      </c>
      <c r="G275" s="223">
        <v>2</v>
      </c>
      <c r="H275" s="223">
        <v>0</v>
      </c>
      <c r="I275" s="224">
        <v>0</v>
      </c>
      <c r="J275" s="224">
        <v>0</v>
      </c>
      <c r="K275" s="224">
        <v>0</v>
      </c>
      <c r="L275" s="224">
        <v>0</v>
      </c>
      <c r="M275" s="224">
        <v>0</v>
      </c>
      <c r="N275" s="224">
        <v>41954</v>
      </c>
      <c r="O275" s="56">
        <f t="shared" si="78"/>
        <v>-809</v>
      </c>
      <c r="P275" s="62">
        <f t="shared" si="79"/>
        <v>-1.8918223698056735E-2</v>
      </c>
    </row>
    <row r="276" spans="1:16" x14ac:dyDescent="0.25">
      <c r="A276" s="227">
        <v>45780</v>
      </c>
      <c r="B276" s="228">
        <v>25700</v>
      </c>
      <c r="C276" s="228">
        <v>17460</v>
      </c>
      <c r="D276" s="228">
        <v>43160</v>
      </c>
      <c r="E276" s="228">
        <v>0</v>
      </c>
      <c r="F276" s="228">
        <v>0</v>
      </c>
      <c r="G276" s="229">
        <v>0</v>
      </c>
      <c r="H276" s="229">
        <v>1</v>
      </c>
      <c r="I276" s="230">
        <v>0</v>
      </c>
      <c r="J276" s="230">
        <v>1</v>
      </c>
      <c r="K276" s="230">
        <v>0</v>
      </c>
      <c r="L276" s="230">
        <v>0</v>
      </c>
      <c r="M276" s="230">
        <v>0</v>
      </c>
      <c r="N276" s="230">
        <v>43161</v>
      </c>
      <c r="O276" s="231">
        <f t="shared" si="78"/>
        <v>1207</v>
      </c>
      <c r="P276" s="232">
        <f t="shared" si="79"/>
        <v>2.8769604805262805E-2</v>
      </c>
    </row>
    <row r="277" spans="1:16" x14ac:dyDescent="0.25">
      <c r="A277" s="46">
        <v>45787</v>
      </c>
      <c r="B277" s="668">
        <v>24420</v>
      </c>
      <c r="C277" s="668">
        <v>16904</v>
      </c>
      <c r="D277" s="668">
        <v>41324</v>
      </c>
      <c r="E277" s="668">
        <v>0</v>
      </c>
      <c r="F277" s="668">
        <v>0</v>
      </c>
      <c r="G277" s="669">
        <v>0</v>
      </c>
      <c r="H277" s="669">
        <v>1</v>
      </c>
      <c r="I277" s="670">
        <v>0</v>
      </c>
      <c r="J277" s="670">
        <v>1</v>
      </c>
      <c r="K277" s="670">
        <v>0</v>
      </c>
      <c r="L277" s="670">
        <v>0</v>
      </c>
      <c r="M277" s="670">
        <v>0</v>
      </c>
      <c r="N277" s="670">
        <v>41325</v>
      </c>
      <c r="O277" s="56">
        <f t="shared" si="78"/>
        <v>-1836</v>
      </c>
      <c r="P277" s="62">
        <f t="shared" si="79"/>
        <v>-4.2538402724682012E-2</v>
      </c>
    </row>
    <row r="278" spans="1:16" x14ac:dyDescent="0.25">
      <c r="A278" s="46">
        <v>45794</v>
      </c>
      <c r="B278" s="668">
        <v>23510</v>
      </c>
      <c r="C278" s="668">
        <v>17107</v>
      </c>
      <c r="D278" s="668">
        <v>40617</v>
      </c>
      <c r="E278" s="668">
        <v>1</v>
      </c>
      <c r="F278" s="668">
        <v>0</v>
      </c>
      <c r="G278" s="669">
        <v>1</v>
      </c>
      <c r="H278" s="669">
        <v>1</v>
      </c>
      <c r="I278" s="670">
        <v>1</v>
      </c>
      <c r="J278" s="670">
        <v>2</v>
      </c>
      <c r="K278" s="670">
        <v>0</v>
      </c>
      <c r="L278" s="670">
        <v>0</v>
      </c>
      <c r="M278" s="670">
        <v>0</v>
      </c>
      <c r="N278" s="670">
        <v>40620</v>
      </c>
      <c r="O278" s="56">
        <f t="shared" si="78"/>
        <v>-705</v>
      </c>
      <c r="P278" s="62">
        <f t="shared" si="79"/>
        <v>-1.7059891107078062E-2</v>
      </c>
    </row>
    <row r="279" spans="1:16" x14ac:dyDescent="0.25">
      <c r="A279" s="46">
        <v>45801</v>
      </c>
      <c r="B279" s="668">
        <v>23947</v>
      </c>
      <c r="C279" s="668">
        <v>17587</v>
      </c>
      <c r="D279" s="668">
        <v>41534</v>
      </c>
      <c r="E279" s="668">
        <v>1</v>
      </c>
      <c r="F279" s="668">
        <v>0</v>
      </c>
      <c r="G279" s="669">
        <v>1</v>
      </c>
      <c r="H279" s="669">
        <v>0</v>
      </c>
      <c r="I279" s="670">
        <v>1</v>
      </c>
      <c r="J279" s="670">
        <v>1</v>
      </c>
      <c r="K279" s="670">
        <v>0</v>
      </c>
      <c r="L279" s="670">
        <v>0</v>
      </c>
      <c r="M279" s="670">
        <v>0</v>
      </c>
      <c r="N279" s="670">
        <v>41536</v>
      </c>
      <c r="O279" s="56">
        <f t="shared" ref="O279:O283" si="80">N279-N278</f>
        <v>916</v>
      </c>
      <c r="P279" s="62">
        <f t="shared" ref="P279:P283" si="81">(N279/N278)-1</f>
        <v>2.2550467749876901E-2</v>
      </c>
    </row>
    <row r="280" spans="1:16" x14ac:dyDescent="0.25">
      <c r="A280" s="227">
        <v>45808</v>
      </c>
      <c r="B280" s="668">
        <v>23224</v>
      </c>
      <c r="C280" s="668">
        <v>17469</v>
      </c>
      <c r="D280" s="668">
        <v>40693</v>
      </c>
      <c r="E280" s="668">
        <v>0</v>
      </c>
      <c r="F280" s="668">
        <v>0</v>
      </c>
      <c r="G280" s="669">
        <v>0</v>
      </c>
      <c r="H280" s="669">
        <v>0</v>
      </c>
      <c r="I280" s="670">
        <v>0</v>
      </c>
      <c r="J280" s="670">
        <v>0</v>
      </c>
      <c r="K280" s="670">
        <v>1</v>
      </c>
      <c r="L280" s="670">
        <v>0</v>
      </c>
      <c r="M280" s="670">
        <v>1</v>
      </c>
      <c r="N280" s="670">
        <v>40694</v>
      </c>
      <c r="O280" s="56">
        <f t="shared" si="80"/>
        <v>-842</v>
      </c>
      <c r="P280" s="62">
        <f t="shared" si="81"/>
        <v>-2.0271571648690312E-2</v>
      </c>
    </row>
    <row r="281" spans="1:16" x14ac:dyDescent="0.25">
      <c r="A281" s="46">
        <v>45815</v>
      </c>
      <c r="B281" s="668">
        <v>31261</v>
      </c>
      <c r="C281" s="668">
        <v>18368</v>
      </c>
      <c r="D281" s="668">
        <v>49629</v>
      </c>
      <c r="E281" s="668">
        <v>0</v>
      </c>
      <c r="F281" s="668">
        <v>0</v>
      </c>
      <c r="G281" s="669">
        <v>0</v>
      </c>
      <c r="H281" s="669">
        <v>0</v>
      </c>
      <c r="I281" s="670">
        <v>0</v>
      </c>
      <c r="J281" s="670">
        <v>0</v>
      </c>
      <c r="K281" s="670">
        <v>0</v>
      </c>
      <c r="L281" s="670">
        <v>0</v>
      </c>
      <c r="M281" s="670">
        <v>0</v>
      </c>
      <c r="N281" s="670">
        <v>49629</v>
      </c>
      <c r="O281" s="56">
        <f t="shared" si="80"/>
        <v>8935</v>
      </c>
      <c r="P281" s="62">
        <f t="shared" si="81"/>
        <v>0.21956553791713773</v>
      </c>
    </row>
    <row r="282" spans="1:16" x14ac:dyDescent="0.25">
      <c r="A282" s="46">
        <v>45822</v>
      </c>
      <c r="B282" s="668">
        <v>29432</v>
      </c>
      <c r="C282" s="668">
        <v>18241</v>
      </c>
      <c r="D282" s="668">
        <v>47673</v>
      </c>
      <c r="E282" s="668">
        <v>0</v>
      </c>
      <c r="F282" s="668">
        <v>0</v>
      </c>
      <c r="G282" s="669">
        <v>0</v>
      </c>
      <c r="H282" s="669">
        <v>0</v>
      </c>
      <c r="I282" s="670">
        <v>0</v>
      </c>
      <c r="J282" s="670">
        <v>0</v>
      </c>
      <c r="K282" s="670">
        <v>0</v>
      </c>
      <c r="L282" s="670">
        <v>0</v>
      </c>
      <c r="M282" s="670">
        <v>0</v>
      </c>
      <c r="N282" s="670">
        <v>47673</v>
      </c>
      <c r="O282" s="231">
        <f t="shared" si="80"/>
        <v>-1956</v>
      </c>
      <c r="P282" s="232">
        <f t="shared" si="81"/>
        <v>-3.9412440307078578E-2</v>
      </c>
    </row>
    <row r="283" spans="1:16" x14ac:dyDescent="0.25">
      <c r="A283" s="46">
        <v>45829</v>
      </c>
      <c r="B283" s="668">
        <v>28492</v>
      </c>
      <c r="C283" s="668">
        <v>18478</v>
      </c>
      <c r="D283" s="668">
        <v>46970</v>
      </c>
      <c r="E283" s="668">
        <v>0</v>
      </c>
      <c r="F283" s="668">
        <v>0</v>
      </c>
      <c r="G283" s="669">
        <v>0</v>
      </c>
      <c r="H283" s="669">
        <v>0</v>
      </c>
      <c r="I283" s="670">
        <v>0</v>
      </c>
      <c r="J283" s="670">
        <v>0</v>
      </c>
      <c r="K283" s="670">
        <v>0</v>
      </c>
      <c r="L283" s="670">
        <v>0</v>
      </c>
      <c r="M283" s="670">
        <v>0</v>
      </c>
      <c r="N283" s="670">
        <v>46970</v>
      </c>
      <c r="O283" s="56">
        <f t="shared" si="80"/>
        <v>-703</v>
      </c>
      <c r="P283" s="62">
        <f t="shared" si="81"/>
        <v>-1.4746292450653398E-2</v>
      </c>
    </row>
    <row r="284" spans="1:16" x14ac:dyDescent="0.25">
      <c r="A284" s="46">
        <v>45836</v>
      </c>
      <c r="B284" s="668">
        <v>26705</v>
      </c>
      <c r="C284" s="668">
        <v>17372</v>
      </c>
      <c r="D284" s="668">
        <v>44077</v>
      </c>
      <c r="E284" s="668">
        <v>0</v>
      </c>
      <c r="F284" s="668">
        <v>0</v>
      </c>
      <c r="G284" s="669">
        <v>0</v>
      </c>
      <c r="H284" s="669">
        <v>1</v>
      </c>
      <c r="I284" s="670">
        <v>1</v>
      </c>
      <c r="J284" s="670">
        <v>2</v>
      </c>
      <c r="K284" s="670">
        <v>0</v>
      </c>
      <c r="L284" s="670">
        <v>0</v>
      </c>
      <c r="M284" s="670">
        <v>0</v>
      </c>
      <c r="N284" s="670">
        <v>44079</v>
      </c>
      <c r="O284" s="56">
        <f t="shared" ref="O284:O285" si="82">N284-N283</f>
        <v>-2891</v>
      </c>
      <c r="P284" s="62">
        <f t="shared" ref="P284:P285" si="83">(N284/N283)-1</f>
        <v>-6.1549925484351675E-2</v>
      </c>
    </row>
    <row r="285" spans="1:16" x14ac:dyDescent="0.25">
      <c r="A285" s="46">
        <v>45843</v>
      </c>
      <c r="B285" s="668">
        <v>29055</v>
      </c>
      <c r="C285" s="668">
        <v>16502</v>
      </c>
      <c r="D285" s="668">
        <v>45557</v>
      </c>
      <c r="E285" s="668">
        <v>1</v>
      </c>
      <c r="F285" s="668">
        <v>0</v>
      </c>
      <c r="G285" s="669">
        <v>1</v>
      </c>
      <c r="H285" s="669">
        <v>0</v>
      </c>
      <c r="I285" s="670">
        <v>0</v>
      </c>
      <c r="J285" s="670">
        <v>0</v>
      </c>
      <c r="K285" s="670">
        <v>0</v>
      </c>
      <c r="L285" s="670">
        <v>0</v>
      </c>
      <c r="M285" s="670">
        <v>0</v>
      </c>
      <c r="N285" s="670">
        <v>45558</v>
      </c>
      <c r="O285" s="56">
        <f t="shared" si="82"/>
        <v>1479</v>
      </c>
      <c r="P285" s="62">
        <f t="shared" si="83"/>
        <v>3.3553392772068369E-2</v>
      </c>
    </row>
    <row r="286" spans="1:16" x14ac:dyDescent="0.25">
      <c r="A286" s="41" t="s">
        <v>136</v>
      </c>
    </row>
  </sheetData>
  <phoneticPr fontId="55" type="noConversion"/>
  <pageMargins left="0.7" right="0.7" top="0.75" bottom="0.75" header="0.3" footer="0.3"/>
  <pageSetup orientation="portrait" r:id="rId1"/>
  <ignoredErrors>
    <ignoredError sqref="O7:P7"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37"/>
  <sheetViews>
    <sheetView zoomScaleNormal="100" workbookViewId="0">
      <pane ySplit="6" topLeftCell="A7" activePane="bottomLeft" state="frozen"/>
      <selection pane="bottomLeft"/>
    </sheetView>
  </sheetViews>
  <sheetFormatPr defaultColWidth="9.42578125" defaultRowHeight="15.75" x14ac:dyDescent="0.25"/>
  <cols>
    <col min="1" max="1" width="22.42578125" style="9" customWidth="1"/>
    <col min="2" max="2" width="17" style="9" customWidth="1"/>
    <col min="3" max="3" width="29.42578125" style="11" customWidth="1"/>
    <col min="4" max="4" width="43.42578125" style="12" customWidth="1"/>
    <col min="5" max="5" width="21" style="9" customWidth="1"/>
    <col min="6" max="6" width="22.42578125" style="18" customWidth="1"/>
    <col min="7" max="7" width="22.5703125" style="9" customWidth="1"/>
    <col min="8" max="8" width="19.5703125" style="18" customWidth="1"/>
    <col min="9" max="9" width="22.42578125" style="9" customWidth="1"/>
    <col min="10" max="10" width="26.5703125" style="18" customWidth="1"/>
    <col min="11" max="11" width="23.5703125" style="21" customWidth="1"/>
    <col min="12" max="12" width="24.42578125" style="19" customWidth="1"/>
    <col min="13" max="16384" width="9.42578125" style="9"/>
  </cols>
  <sheetData>
    <row r="1" spans="1:12" s="1" customFormat="1" ht="24" customHeight="1" thickBot="1" x14ac:dyDescent="0.35">
      <c r="A1" s="40" t="s">
        <v>48</v>
      </c>
      <c r="K1" s="20"/>
      <c r="L1" s="22"/>
    </row>
    <row r="2" spans="1:12" s="1" customFormat="1" ht="16.5" thickTop="1" x14ac:dyDescent="0.25">
      <c r="A2" s="2"/>
      <c r="K2" s="20"/>
      <c r="L2" s="22"/>
    </row>
    <row r="3" spans="1:12" s="1" customFormat="1" ht="13.5" customHeight="1" x14ac:dyDescent="0.25">
      <c r="A3" s="1" t="s">
        <v>44</v>
      </c>
      <c r="B3" s="3"/>
      <c r="K3" s="20"/>
      <c r="L3" s="22"/>
    </row>
    <row r="4" spans="1:12" s="1" customFormat="1" x14ac:dyDescent="0.25">
      <c r="A4" s="5" t="s">
        <v>137</v>
      </c>
      <c r="B4" s="4"/>
      <c r="E4" s="5"/>
      <c r="K4" s="20"/>
      <c r="L4" s="22"/>
    </row>
    <row r="5" spans="1:12" s="1" customFormat="1" x14ac:dyDescent="0.25">
      <c r="B5" s="4"/>
      <c r="E5" s="5"/>
      <c r="K5" s="20"/>
      <c r="L5" s="22"/>
    </row>
    <row r="6" spans="1:12" s="8" customFormat="1" ht="62.25" customHeight="1" x14ac:dyDescent="0.25">
      <c r="A6" s="398" t="s">
        <v>7</v>
      </c>
      <c r="B6" s="399" t="s">
        <v>45</v>
      </c>
      <c r="C6" s="400" t="s">
        <v>9</v>
      </c>
      <c r="D6" s="401" t="s">
        <v>8</v>
      </c>
      <c r="E6" s="399" t="s">
        <v>15</v>
      </c>
      <c r="F6" s="402" t="s">
        <v>19</v>
      </c>
      <c r="G6" s="399" t="s">
        <v>20</v>
      </c>
      <c r="H6" s="402" t="s">
        <v>21</v>
      </c>
      <c r="I6" s="399" t="s">
        <v>17</v>
      </c>
      <c r="J6" s="402" t="s">
        <v>22</v>
      </c>
      <c r="K6" s="43" t="s">
        <v>18</v>
      </c>
      <c r="L6" s="403" t="s">
        <v>23</v>
      </c>
    </row>
    <row r="7" spans="1:12" x14ac:dyDescent="0.25">
      <c r="A7" s="233">
        <v>44240</v>
      </c>
      <c r="B7" s="47">
        <v>9339697</v>
      </c>
      <c r="C7" s="234" t="s">
        <v>47</v>
      </c>
      <c r="D7" s="235" t="s">
        <v>47</v>
      </c>
      <c r="E7" s="47">
        <v>8341945</v>
      </c>
      <c r="F7" s="236">
        <v>0.8931708384115673</v>
      </c>
      <c r="G7" s="47">
        <v>235245</v>
      </c>
      <c r="H7" s="236">
        <v>2.518764795046349E-2</v>
      </c>
      <c r="I7" s="47">
        <v>189605</v>
      </c>
      <c r="J7" s="236">
        <v>2.0300979785532657E-2</v>
      </c>
      <c r="K7" s="61">
        <v>572902</v>
      </c>
      <c r="L7" s="237">
        <v>6.1340533852436541E-2</v>
      </c>
    </row>
    <row r="8" spans="1:12" x14ac:dyDescent="0.25">
      <c r="A8" s="233">
        <v>44247</v>
      </c>
      <c r="B8" s="47">
        <v>9483411</v>
      </c>
      <c r="C8" s="238">
        <f t="shared" ref="C8:C13" si="0">B8-B7</f>
        <v>143714</v>
      </c>
      <c r="D8" s="239">
        <f t="shared" ref="D8:D13" si="1">(B8/B7)-1</f>
        <v>1.5387437087091893E-2</v>
      </c>
      <c r="E8" s="47">
        <v>8452667</v>
      </c>
      <c r="F8" s="236">
        <v>0.89131083741915229</v>
      </c>
      <c r="G8" s="47">
        <v>239256</v>
      </c>
      <c r="H8" s="236">
        <v>2.5228897070895692E-2</v>
      </c>
      <c r="I8" s="47">
        <v>194081</v>
      </c>
      <c r="J8" s="236">
        <v>2.0465315697063009E-2</v>
      </c>
      <c r="K8" s="61">
        <v>597407</v>
      </c>
      <c r="L8" s="237">
        <v>6.2994949812889056E-2</v>
      </c>
    </row>
    <row r="9" spans="1:12" x14ac:dyDescent="0.25">
      <c r="A9" s="233">
        <v>44254</v>
      </c>
      <c r="B9" s="47">
        <v>9653781</v>
      </c>
      <c r="C9" s="238">
        <f t="shared" si="0"/>
        <v>170370</v>
      </c>
      <c r="D9" s="239">
        <f t="shared" si="1"/>
        <v>1.7965054978635875E-2</v>
      </c>
      <c r="E9" s="47">
        <v>8573636</v>
      </c>
      <c r="F9" s="236">
        <v>0.8881117149850406</v>
      </c>
      <c r="G9" s="47">
        <v>250731</v>
      </c>
      <c r="H9" s="236">
        <v>2.5972310745396028E-2</v>
      </c>
      <c r="I9" s="47">
        <v>199486</v>
      </c>
      <c r="J9" s="236">
        <v>2.0664027907821816E-2</v>
      </c>
      <c r="K9" s="61">
        <v>629928</v>
      </c>
      <c r="L9" s="237">
        <v>6.5251946361741586E-2</v>
      </c>
    </row>
    <row r="10" spans="1:12" x14ac:dyDescent="0.25">
      <c r="A10" s="233">
        <v>44261</v>
      </c>
      <c r="B10" s="47">
        <v>9776568</v>
      </c>
      <c r="C10" s="238">
        <f t="shared" si="0"/>
        <v>122787</v>
      </c>
      <c r="D10" s="239">
        <f t="shared" si="1"/>
        <v>1.271905795252648E-2</v>
      </c>
      <c r="E10" s="47">
        <v>8712699</v>
      </c>
      <c r="F10" s="236">
        <v>0.89118175212405826</v>
      </c>
      <c r="G10" s="47">
        <v>261887</v>
      </c>
      <c r="H10" s="236">
        <v>2.6787212035961905E-2</v>
      </c>
      <c r="I10" s="47">
        <v>204879</v>
      </c>
      <c r="J10" s="236">
        <v>2.0956126935341726E-2</v>
      </c>
      <c r="K10" s="61">
        <v>597103</v>
      </c>
      <c r="L10" s="240">
        <v>6.1074908904638112E-2</v>
      </c>
    </row>
    <row r="11" spans="1:12" ht="12" customHeight="1" x14ac:dyDescent="0.25">
      <c r="A11" s="233">
        <v>44268</v>
      </c>
      <c r="B11" s="51">
        <v>9994628</v>
      </c>
      <c r="C11" s="241">
        <f t="shared" si="0"/>
        <v>218060</v>
      </c>
      <c r="D11" s="242">
        <f t="shared" si="1"/>
        <v>2.2304350565556241E-2</v>
      </c>
      <c r="E11" s="51">
        <v>8908961</v>
      </c>
      <c r="F11" s="243">
        <v>0.89137494662132499</v>
      </c>
      <c r="G11" s="51">
        <v>271443</v>
      </c>
      <c r="H11" s="243">
        <v>2.7158889755576697E-2</v>
      </c>
      <c r="I11" s="51">
        <v>205885</v>
      </c>
      <c r="J11" s="243">
        <v>2.0599566086901885E-2</v>
      </c>
      <c r="K11" s="244">
        <v>608339</v>
      </c>
      <c r="L11" s="245">
        <v>6.0866597536196443E-2</v>
      </c>
    </row>
    <row r="12" spans="1:12" x14ac:dyDescent="0.25">
      <c r="A12" s="233">
        <v>44275</v>
      </c>
      <c r="B12" s="51">
        <v>10061654</v>
      </c>
      <c r="C12" s="241">
        <f t="shared" si="0"/>
        <v>67026</v>
      </c>
      <c r="D12" s="242">
        <f t="shared" si="1"/>
        <v>6.7062025720217022E-3</v>
      </c>
      <c r="E12" s="51">
        <v>8961936</v>
      </c>
      <c r="F12" s="243">
        <v>0.89070206548545594</v>
      </c>
      <c r="G12" s="51">
        <v>273200</v>
      </c>
      <c r="H12" s="243">
        <v>2.7152593400647646E-2</v>
      </c>
      <c r="I12" s="51">
        <v>206975</v>
      </c>
      <c r="J12" s="243">
        <v>2.0570673569176599E-2</v>
      </c>
      <c r="K12" s="244">
        <v>619543</v>
      </c>
      <c r="L12" s="245">
        <v>6.1574667544719783E-2</v>
      </c>
    </row>
    <row r="13" spans="1:12" x14ac:dyDescent="0.25">
      <c r="A13" s="233">
        <v>44282</v>
      </c>
      <c r="B13" s="51">
        <v>9944370</v>
      </c>
      <c r="C13" s="241">
        <f t="shared" si="0"/>
        <v>-117284</v>
      </c>
      <c r="D13" s="242">
        <f t="shared" si="1"/>
        <v>-1.1656532812597264E-2</v>
      </c>
      <c r="E13" s="51">
        <v>8828544</v>
      </c>
      <c r="F13" s="243">
        <v>0.88779319353563879</v>
      </c>
      <c r="G13" s="51">
        <v>271766</v>
      </c>
      <c r="H13" s="243">
        <v>2.7328629164039553E-2</v>
      </c>
      <c r="I13" s="51">
        <v>208559</v>
      </c>
      <c r="J13" s="243">
        <v>2.0972570409186302E-2</v>
      </c>
      <c r="K13" s="244">
        <v>635501</v>
      </c>
      <c r="L13" s="245">
        <v>6.3905606891135391E-2</v>
      </c>
    </row>
    <row r="14" spans="1:12" x14ac:dyDescent="0.25">
      <c r="A14" s="233">
        <v>44289</v>
      </c>
      <c r="B14" s="47">
        <v>9942494</v>
      </c>
      <c r="C14" s="238">
        <f t="shared" ref="C14:C19" si="2">B14-B13</f>
        <v>-1876</v>
      </c>
      <c r="D14" s="239">
        <f t="shared" ref="D14:D19" si="3">(B14/B13)-1</f>
        <v>-1.8864945692886881E-4</v>
      </c>
      <c r="E14" s="51">
        <v>8824877</v>
      </c>
      <c r="F14" s="243">
        <v>0.88759188589905114</v>
      </c>
      <c r="G14" s="51">
        <v>274149</v>
      </c>
      <c r="H14" s="243">
        <v>2.7573463961859068E-2</v>
      </c>
      <c r="I14" s="51">
        <v>209262</v>
      </c>
      <c r="J14" s="243">
        <v>2.1047234225135061E-2</v>
      </c>
      <c r="K14" s="244">
        <v>634206</v>
      </c>
      <c r="L14" s="245">
        <v>6.3787415913954787E-2</v>
      </c>
    </row>
    <row r="15" spans="1:12" x14ac:dyDescent="0.25">
      <c r="A15" s="233">
        <v>44296</v>
      </c>
      <c r="B15" s="47">
        <v>10254053</v>
      </c>
      <c r="C15" s="238">
        <f t="shared" si="2"/>
        <v>311559</v>
      </c>
      <c r="D15" s="239">
        <f t="shared" si="3"/>
        <v>3.1336101384622506E-2</v>
      </c>
      <c r="E15" s="47">
        <v>9125462</v>
      </c>
      <c r="F15" s="236">
        <v>0.88993708146427564</v>
      </c>
      <c r="G15" s="47">
        <v>281530</v>
      </c>
      <c r="H15" s="236">
        <v>2.7455485162793676E-2</v>
      </c>
      <c r="I15" s="47">
        <v>210976</v>
      </c>
      <c r="J15" s="236">
        <v>2.0574888778125099E-2</v>
      </c>
      <c r="K15" s="61">
        <v>636085</v>
      </c>
      <c r="L15" s="240">
        <v>6.2032544594805589E-2</v>
      </c>
    </row>
    <row r="16" spans="1:12" x14ac:dyDescent="0.25">
      <c r="A16" s="233">
        <v>44303</v>
      </c>
      <c r="B16" s="52">
        <v>11597491</v>
      </c>
      <c r="C16" s="246">
        <f t="shared" si="2"/>
        <v>1343438</v>
      </c>
      <c r="D16" s="247">
        <f t="shared" si="3"/>
        <v>0.13101531657774745</v>
      </c>
      <c r="E16" s="52">
        <v>10063921</v>
      </c>
      <c r="F16" s="248">
        <v>0.86776708858838525</v>
      </c>
      <c r="G16" s="52">
        <v>365638</v>
      </c>
      <c r="H16" s="248">
        <v>3.1527336386809872E-2</v>
      </c>
      <c r="I16" s="52">
        <v>260223</v>
      </c>
      <c r="J16" s="248">
        <v>2.2437870398002463E-2</v>
      </c>
      <c r="K16" s="249">
        <v>907709</v>
      </c>
      <c r="L16" s="250">
        <v>7.8267704626802465E-2</v>
      </c>
    </row>
    <row r="17" spans="1:12" x14ac:dyDescent="0.25">
      <c r="A17" s="233">
        <v>44310</v>
      </c>
      <c r="B17" s="52">
        <v>11738621</v>
      </c>
      <c r="C17" s="246">
        <f t="shared" si="2"/>
        <v>141130</v>
      </c>
      <c r="D17" s="247">
        <f t="shared" si="3"/>
        <v>1.216901138358284E-2</v>
      </c>
      <c r="E17" s="52">
        <v>10174241</v>
      </c>
      <c r="F17" s="248">
        <v>0.8667322166717879</v>
      </c>
      <c r="G17" s="52">
        <v>374063</v>
      </c>
      <c r="H17" s="248">
        <v>3.1866008792685273E-2</v>
      </c>
      <c r="I17" s="52">
        <v>265215</v>
      </c>
      <c r="J17" s="248">
        <v>2.2593369357439858E-2</v>
      </c>
      <c r="K17" s="249">
        <v>925102</v>
      </c>
      <c r="L17" s="251">
        <v>7.8808405178086932E-2</v>
      </c>
    </row>
    <row r="18" spans="1:12" x14ac:dyDescent="0.25">
      <c r="A18" s="233">
        <v>44317</v>
      </c>
      <c r="B18" s="52">
        <v>11865342</v>
      </c>
      <c r="C18" s="246">
        <f t="shared" si="2"/>
        <v>126721</v>
      </c>
      <c r="D18" s="247">
        <f t="shared" si="3"/>
        <v>1.0795220324431698E-2</v>
      </c>
      <c r="E18" s="52">
        <v>10290773</v>
      </c>
      <c r="F18" s="248">
        <v>0.86729678756836504</v>
      </c>
      <c r="G18" s="52">
        <v>380512</v>
      </c>
      <c r="H18" s="248">
        <v>3.2069197836859652E-2</v>
      </c>
      <c r="I18" s="52">
        <v>264925</v>
      </c>
      <c r="J18" s="248">
        <v>2.2327632865533922E-2</v>
      </c>
      <c r="K18" s="249">
        <v>929132</v>
      </c>
      <c r="L18" s="251">
        <v>7.8306381729241342E-2</v>
      </c>
    </row>
    <row r="19" spans="1:12" x14ac:dyDescent="0.25">
      <c r="A19" s="233">
        <v>44324</v>
      </c>
      <c r="B19" s="52">
        <v>11997061</v>
      </c>
      <c r="C19" s="246">
        <f t="shared" si="2"/>
        <v>131719</v>
      </c>
      <c r="D19" s="247">
        <f t="shared" si="3"/>
        <v>1.1101154943532254E-2</v>
      </c>
      <c r="E19" s="52">
        <v>10368182</v>
      </c>
      <c r="F19" s="248">
        <v>0.86422683022116831</v>
      </c>
      <c r="G19" s="52">
        <v>389261</v>
      </c>
      <c r="H19" s="248">
        <v>3.2446363321816898E-2</v>
      </c>
      <c r="I19" s="52">
        <v>272693</v>
      </c>
      <c r="J19" s="248">
        <v>2.2729983618487895E-2</v>
      </c>
      <c r="K19" s="249">
        <v>966925</v>
      </c>
      <c r="L19" s="251">
        <v>8.0596822838526871E-2</v>
      </c>
    </row>
    <row r="20" spans="1:12" x14ac:dyDescent="0.25">
      <c r="A20" s="233">
        <v>44331</v>
      </c>
      <c r="B20" s="52">
        <v>12145937</v>
      </c>
      <c r="C20" s="246">
        <f t="shared" ref="C20:C25" si="4">B20-B19</f>
        <v>148876</v>
      </c>
      <c r="D20" s="247">
        <f t="shared" ref="D20:D25" si="5">(B20/B19)-1</f>
        <v>1.2409372595504786E-2</v>
      </c>
      <c r="E20" s="52">
        <v>10499023</v>
      </c>
      <c r="F20" s="248">
        <v>0.86440617961380828</v>
      </c>
      <c r="G20" s="52">
        <v>394084</v>
      </c>
      <c r="H20" s="248">
        <v>3.244574708398372E-2</v>
      </c>
      <c r="I20" s="52">
        <v>273165</v>
      </c>
      <c r="J20" s="248">
        <v>2.2490236858630174E-2</v>
      </c>
      <c r="K20" s="249">
        <v>979665</v>
      </c>
      <c r="L20" s="251">
        <v>8.0657836443577796E-2</v>
      </c>
    </row>
    <row r="21" spans="1:12" x14ac:dyDescent="0.25">
      <c r="A21" s="233">
        <v>44338</v>
      </c>
      <c r="B21" s="52">
        <v>12260270</v>
      </c>
      <c r="C21" s="246">
        <f t="shared" si="4"/>
        <v>114333</v>
      </c>
      <c r="D21" s="247">
        <f t="shared" si="5"/>
        <v>9.4132712856982437E-3</v>
      </c>
      <c r="E21" s="52">
        <v>10590041</v>
      </c>
      <c r="F21" s="248">
        <v>0.86376898714302375</v>
      </c>
      <c r="G21" s="52">
        <v>396795</v>
      </c>
      <c r="H21" s="248">
        <v>3.2364295402956052E-2</v>
      </c>
      <c r="I21" s="52">
        <v>275922</v>
      </c>
      <c r="J21" s="248">
        <v>2.2505377124647338E-2</v>
      </c>
      <c r="K21" s="249">
        <v>997512</v>
      </c>
      <c r="L21" s="251">
        <v>8.1361340329372839E-2</v>
      </c>
    </row>
    <row r="22" spans="1:12" x14ac:dyDescent="0.25">
      <c r="A22" s="233">
        <v>44345</v>
      </c>
      <c r="B22" s="52">
        <v>12403808</v>
      </c>
      <c r="C22" s="246">
        <f t="shared" si="4"/>
        <v>143538</v>
      </c>
      <c r="D22" s="247">
        <f t="shared" si="5"/>
        <v>1.1707572508598885E-2</v>
      </c>
      <c r="E22" s="52">
        <v>10683612</v>
      </c>
      <c r="F22" s="248">
        <v>0.86131710519866156</v>
      </c>
      <c r="G22" s="52">
        <v>412374</v>
      </c>
      <c r="H22" s="248">
        <v>3.3245758076874458E-2</v>
      </c>
      <c r="I22" s="52">
        <v>285129</v>
      </c>
      <c r="J22" s="248">
        <v>2.2987214894006743E-2</v>
      </c>
      <c r="K22" s="249">
        <v>1022693</v>
      </c>
      <c r="L22" s="251">
        <v>8.2449921830457226E-2</v>
      </c>
    </row>
    <row r="23" spans="1:12" x14ac:dyDescent="0.25">
      <c r="A23" s="233">
        <v>44352</v>
      </c>
      <c r="B23" s="52">
        <v>12526412</v>
      </c>
      <c r="C23" s="246">
        <f t="shared" si="4"/>
        <v>122604</v>
      </c>
      <c r="D23" s="247">
        <f t="shared" si="5"/>
        <v>9.884383892430515E-3</v>
      </c>
      <c r="E23" s="52">
        <v>10748914</v>
      </c>
      <c r="F23" s="248">
        <v>0.85809998904714291</v>
      </c>
      <c r="G23" s="52">
        <v>417927</v>
      </c>
      <c r="H23" s="248">
        <v>3.3363663912699022E-2</v>
      </c>
      <c r="I23" s="52">
        <v>292457</v>
      </c>
      <c r="J23" s="248">
        <v>2.3347228240616708E-2</v>
      </c>
      <c r="K23" s="249">
        <v>1067114</v>
      </c>
      <c r="L23" s="251">
        <v>8.5189118799541316E-2</v>
      </c>
    </row>
    <row r="24" spans="1:12" x14ac:dyDescent="0.25">
      <c r="A24" s="233">
        <v>44359</v>
      </c>
      <c r="B24" s="47">
        <v>12627402</v>
      </c>
      <c r="C24" s="238">
        <f t="shared" si="4"/>
        <v>100990</v>
      </c>
      <c r="D24" s="239">
        <f t="shared" si="5"/>
        <v>8.0621649679093466E-3</v>
      </c>
      <c r="E24" s="47">
        <v>10837351</v>
      </c>
      <c r="F24" s="236">
        <v>0.85824075292764102</v>
      </c>
      <c r="G24" s="47">
        <v>419059</v>
      </c>
      <c r="H24" s="236">
        <v>3.3186478105314145E-2</v>
      </c>
      <c r="I24" s="47">
        <v>293729</v>
      </c>
      <c r="J24" s="236">
        <v>2.3261237743124042E-2</v>
      </c>
      <c r="K24" s="61">
        <v>1077263</v>
      </c>
      <c r="L24" s="237">
        <v>8.5311531223920808E-2</v>
      </c>
    </row>
    <row r="25" spans="1:12" x14ac:dyDescent="0.25">
      <c r="A25" s="233">
        <v>44366</v>
      </c>
      <c r="B25" s="52">
        <v>12730683</v>
      </c>
      <c r="C25" s="246">
        <f t="shared" si="4"/>
        <v>103281</v>
      </c>
      <c r="D25" s="247">
        <f t="shared" si="5"/>
        <v>8.1791171295568788E-3</v>
      </c>
      <c r="E25" s="52">
        <v>10891006</v>
      </c>
      <c r="F25" s="248">
        <v>0.85549267073887547</v>
      </c>
      <c r="G25" s="52">
        <v>424809</v>
      </c>
      <c r="H25" s="248">
        <v>3.3368908800886804E-2</v>
      </c>
      <c r="I25" s="52">
        <v>298011</v>
      </c>
      <c r="J25" s="248">
        <v>2.3408877591249426E-2</v>
      </c>
      <c r="K25" s="249">
        <v>1116857</v>
      </c>
      <c r="L25" s="251">
        <v>8.772954286898825E-2</v>
      </c>
    </row>
    <row r="26" spans="1:12" x14ac:dyDescent="0.25">
      <c r="A26" s="233">
        <v>44373</v>
      </c>
      <c r="B26" s="52">
        <v>12827849</v>
      </c>
      <c r="C26" s="246">
        <f t="shared" ref="C26:C31" si="6">B26-B25</f>
        <v>97166</v>
      </c>
      <c r="D26" s="247">
        <f t="shared" ref="D26:D31" si="7">(B26/B25)-1</f>
        <v>7.6324263199389897E-3</v>
      </c>
      <c r="E26" s="52">
        <v>10957727</v>
      </c>
      <c r="F26" s="248">
        <v>0.85421390601027503</v>
      </c>
      <c r="G26" s="52">
        <v>428588</v>
      </c>
      <c r="H26" s="248">
        <v>3.3410745636310496E-2</v>
      </c>
      <c r="I26" s="52">
        <v>299610</v>
      </c>
      <c r="J26" s="248">
        <v>2.335621505990599E-2</v>
      </c>
      <c r="K26" s="249">
        <v>1141924</v>
      </c>
      <c r="L26" s="251">
        <v>8.9019133293508523E-2</v>
      </c>
    </row>
    <row r="27" spans="1:12" x14ac:dyDescent="0.25">
      <c r="A27" s="233">
        <v>44380</v>
      </c>
      <c r="B27" s="53">
        <v>12899692</v>
      </c>
      <c r="C27" s="252">
        <f t="shared" si="6"/>
        <v>71843</v>
      </c>
      <c r="D27" s="253">
        <f t="shared" si="7"/>
        <v>5.600549242511299E-3</v>
      </c>
      <c r="E27" s="53">
        <v>11009276</v>
      </c>
      <c r="F27" s="254">
        <v>0.85345262507042807</v>
      </c>
      <c r="G27" s="53">
        <v>430716</v>
      </c>
      <c r="H27" s="254">
        <v>3.3389634419178381E-2</v>
      </c>
      <c r="I27" s="53">
        <v>301301</v>
      </c>
      <c r="J27" s="254">
        <v>2.3357224343030825E-2</v>
      </c>
      <c r="K27" s="255">
        <v>1158399</v>
      </c>
      <c r="L27" s="256">
        <v>8.9800516167362759E-2</v>
      </c>
    </row>
    <row r="28" spans="1:12" x14ac:dyDescent="0.25">
      <c r="A28" s="233">
        <v>44387</v>
      </c>
      <c r="B28" s="54">
        <v>12957042</v>
      </c>
      <c r="C28" s="257">
        <f t="shared" si="6"/>
        <v>57350</v>
      </c>
      <c r="D28" s="258">
        <f t="shared" si="7"/>
        <v>4.4458425829081438E-3</v>
      </c>
      <c r="E28" s="54">
        <v>11038228</v>
      </c>
      <c r="F28" s="259">
        <v>0.85190956392670492</v>
      </c>
      <c r="G28" s="54">
        <v>432416</v>
      </c>
      <c r="H28" s="259">
        <v>3.3373049188232931E-2</v>
      </c>
      <c r="I28" s="54">
        <v>303403</v>
      </c>
      <c r="J28" s="259">
        <v>2.3416069809760593E-2</v>
      </c>
      <c r="K28" s="260">
        <v>1182995</v>
      </c>
      <c r="L28" s="261">
        <v>9.1301317075301605E-2</v>
      </c>
    </row>
    <row r="29" spans="1:12" x14ac:dyDescent="0.25">
      <c r="A29" s="233">
        <v>44394</v>
      </c>
      <c r="B29" s="54">
        <v>13040132</v>
      </c>
      <c r="C29" s="257">
        <f t="shared" si="6"/>
        <v>83090</v>
      </c>
      <c r="D29" s="258">
        <f t="shared" si="7"/>
        <v>6.4127290781337276E-3</v>
      </c>
      <c r="E29" s="54">
        <v>11075833</v>
      </c>
      <c r="F29" s="259">
        <v>0.84936509845145736</v>
      </c>
      <c r="G29" s="54">
        <v>432885</v>
      </c>
      <c r="H29" s="259">
        <v>3.3196366417149764E-2</v>
      </c>
      <c r="I29" s="54">
        <v>303731</v>
      </c>
      <c r="J29" s="259">
        <v>2.3292018823122342E-2</v>
      </c>
      <c r="K29" s="260">
        <v>1227683</v>
      </c>
      <c r="L29" s="261">
        <v>9.4146516308270506E-2</v>
      </c>
    </row>
    <row r="30" spans="1:12" x14ac:dyDescent="0.25">
      <c r="A30" s="233">
        <v>44401</v>
      </c>
      <c r="B30" s="54">
        <v>13144576</v>
      </c>
      <c r="C30" s="257">
        <f t="shared" si="6"/>
        <v>104444</v>
      </c>
      <c r="D30" s="258">
        <f t="shared" si="7"/>
        <v>8.0094281254208255E-3</v>
      </c>
      <c r="E30" s="54">
        <v>11155998</v>
      </c>
      <c r="F30" s="259">
        <v>0.84871493762902661</v>
      </c>
      <c r="G30" s="54">
        <v>435451</v>
      </c>
      <c r="H30" s="259">
        <v>3.312780876309742E-2</v>
      </c>
      <c r="I30" s="54">
        <v>303725</v>
      </c>
      <c r="J30" s="259">
        <v>2.3106488942663497E-2</v>
      </c>
      <c r="K30" s="260">
        <v>1249402</v>
      </c>
      <c r="L30" s="261">
        <v>9.5050764665212478E-2</v>
      </c>
    </row>
    <row r="31" spans="1:12" x14ac:dyDescent="0.25">
      <c r="A31" s="233">
        <v>44408</v>
      </c>
      <c r="B31" s="47">
        <v>13261438</v>
      </c>
      <c r="C31" s="238">
        <f t="shared" si="6"/>
        <v>116862</v>
      </c>
      <c r="D31" s="239">
        <f t="shared" si="7"/>
        <v>8.8905111887975785E-3</v>
      </c>
      <c r="E31" s="47">
        <v>11258343</v>
      </c>
      <c r="F31" s="236">
        <v>0.84895340912501349</v>
      </c>
      <c r="G31" s="47">
        <v>440585</v>
      </c>
      <c r="H31" s="236">
        <v>3.3223018499200466E-2</v>
      </c>
      <c r="I31" s="47">
        <v>307687</v>
      </c>
      <c r="J31" s="236">
        <v>2.3201631678253898E-2</v>
      </c>
      <c r="K31" s="61">
        <v>1254823</v>
      </c>
      <c r="L31" s="237">
        <v>9.46219406975322E-2</v>
      </c>
    </row>
    <row r="32" spans="1:12" x14ac:dyDescent="0.25">
      <c r="A32" s="233">
        <v>44415</v>
      </c>
      <c r="B32" s="47">
        <v>13379968</v>
      </c>
      <c r="C32" s="238">
        <f t="shared" ref="C32:C37" si="8">B32-B31</f>
        <v>118530</v>
      </c>
      <c r="D32" s="239">
        <f t="shared" ref="D32:D37" si="9">(B32/B31)-1</f>
        <v>8.9379447387230027E-3</v>
      </c>
      <c r="E32" s="47">
        <v>11352216</v>
      </c>
      <c r="F32" s="236">
        <v>0.84844866594598733</v>
      </c>
      <c r="G32" s="47">
        <v>442654</v>
      </c>
      <c r="H32" s="236">
        <v>3.3083337717997534E-2</v>
      </c>
      <c r="I32" s="47">
        <v>308671</v>
      </c>
      <c r="J32" s="236">
        <v>2.3069636638891812E-2</v>
      </c>
      <c r="K32" s="61">
        <v>1276427</v>
      </c>
      <c r="L32" s="237">
        <v>9.5398359697123347E-2</v>
      </c>
    </row>
    <row r="33" spans="1:12" x14ac:dyDescent="0.25">
      <c r="A33" s="233">
        <v>44422</v>
      </c>
      <c r="B33" s="47">
        <v>13486436</v>
      </c>
      <c r="C33" s="238">
        <f t="shared" si="8"/>
        <v>106468</v>
      </c>
      <c r="D33" s="239">
        <f t="shared" si="9"/>
        <v>7.9572686571447449E-3</v>
      </c>
      <c r="E33" s="47">
        <v>11429549</v>
      </c>
      <c r="F33" s="236">
        <v>0.84748476172652287</v>
      </c>
      <c r="G33" s="47">
        <v>452630</v>
      </c>
      <c r="H33" s="236">
        <v>3.3561869125393842E-2</v>
      </c>
      <c r="I33" s="47">
        <v>326173</v>
      </c>
      <c r="J33" s="236">
        <v>2.418526288190594E-2</v>
      </c>
      <c r="K33" s="61">
        <v>1278084</v>
      </c>
      <c r="L33" s="237">
        <v>9.4768106266177363E-2</v>
      </c>
    </row>
    <row r="34" spans="1:12" x14ac:dyDescent="0.25">
      <c r="A34" s="233">
        <v>44429</v>
      </c>
      <c r="B34" s="55">
        <v>13589982</v>
      </c>
      <c r="C34" s="262">
        <f t="shared" si="8"/>
        <v>103546</v>
      </c>
      <c r="D34" s="263">
        <f t="shared" si="9"/>
        <v>7.677788260738394E-3</v>
      </c>
      <c r="E34" s="55">
        <v>11513547</v>
      </c>
      <c r="F34" s="264">
        <v>0.84720840689855215</v>
      </c>
      <c r="G34" s="55">
        <v>456853</v>
      </c>
      <c r="H34" s="264">
        <v>3.3616895151148837E-2</v>
      </c>
      <c r="I34" s="55">
        <v>326181</v>
      </c>
      <c r="J34" s="264">
        <v>2.4001577044031407E-2</v>
      </c>
      <c r="K34" s="265">
        <v>1293401</v>
      </c>
      <c r="L34" s="266">
        <v>9.5173120906267575E-2</v>
      </c>
    </row>
    <row r="35" spans="1:12" x14ac:dyDescent="0.25">
      <c r="A35" s="233">
        <v>44436</v>
      </c>
      <c r="B35" s="47">
        <v>13683325</v>
      </c>
      <c r="C35" s="238">
        <f t="shared" si="8"/>
        <v>93343</v>
      </c>
      <c r="D35" s="239">
        <f t="shared" si="9"/>
        <v>6.8685153519703057E-3</v>
      </c>
      <c r="E35" s="47">
        <v>11581739</v>
      </c>
      <c r="F35" s="236">
        <v>0.84641262266298578</v>
      </c>
      <c r="G35" s="47">
        <v>460869</v>
      </c>
      <c r="H35" s="236">
        <v>3.3681068015266755E-2</v>
      </c>
      <c r="I35" s="47">
        <v>328011</v>
      </c>
      <c r="J35" s="236">
        <v>2.3971585853584564E-2</v>
      </c>
      <c r="K35" s="61">
        <v>1312706</v>
      </c>
      <c r="L35" s="237">
        <v>9.5934723468162897E-2</v>
      </c>
    </row>
    <row r="36" spans="1:12" x14ac:dyDescent="0.25">
      <c r="A36" s="233">
        <v>44443</v>
      </c>
      <c r="B36" s="57">
        <v>13773720</v>
      </c>
      <c r="C36" s="267">
        <f t="shared" si="8"/>
        <v>90395</v>
      </c>
      <c r="D36" s="268">
        <f t="shared" si="9"/>
        <v>6.6062159599367121E-3</v>
      </c>
      <c r="E36" s="57">
        <v>11470571</v>
      </c>
      <c r="F36" s="269">
        <v>0.83278671266731141</v>
      </c>
      <c r="G36" s="57">
        <v>482562</v>
      </c>
      <c r="H36" s="269">
        <v>3.5034979656911859E-2</v>
      </c>
      <c r="I36" s="57">
        <v>389249</v>
      </c>
      <c r="J36" s="269">
        <v>2.8260266652727076E-2</v>
      </c>
      <c r="K36" s="270">
        <v>1431338</v>
      </c>
      <c r="L36" s="271">
        <v>0.10391804102304969</v>
      </c>
    </row>
    <row r="37" spans="1:12" x14ac:dyDescent="0.25">
      <c r="A37" s="233">
        <v>44450</v>
      </c>
      <c r="B37" s="57">
        <v>13964660</v>
      </c>
      <c r="C37" s="267">
        <f t="shared" si="8"/>
        <v>190940</v>
      </c>
      <c r="D37" s="268">
        <f t="shared" si="9"/>
        <v>1.3862631155562966E-2</v>
      </c>
      <c r="E37" s="57">
        <v>11634441</v>
      </c>
      <c r="F37" s="269">
        <v>0.833134569692352</v>
      </c>
      <c r="G37" s="57">
        <v>487271</v>
      </c>
      <c r="H37" s="269">
        <v>3.4893151712966877E-2</v>
      </c>
      <c r="I37" s="57">
        <v>401910</v>
      </c>
      <c r="J37" s="269">
        <v>2.8780507366452174E-2</v>
      </c>
      <c r="K37" s="270">
        <v>1441038</v>
      </c>
      <c r="L37" s="271">
        <v>0.10319177122822898</v>
      </c>
    </row>
    <row r="38" spans="1:12" x14ac:dyDescent="0.25">
      <c r="A38" s="233">
        <v>44457</v>
      </c>
      <c r="B38" s="47">
        <v>14151270</v>
      </c>
      <c r="C38" s="238">
        <f t="shared" ref="C38:C43" si="10">B38-B37</f>
        <v>186610</v>
      </c>
      <c r="D38" s="239">
        <f t="shared" ref="D38:D43" si="11">(B38/B37)-1</f>
        <v>1.3363017789190801E-2</v>
      </c>
      <c r="E38" s="47">
        <v>11795423</v>
      </c>
      <c r="F38" s="236">
        <v>0.83352398759969948</v>
      </c>
      <c r="G38" s="47">
        <v>496702</v>
      </c>
      <c r="H38" s="236">
        <v>3.5099464571024371E-2</v>
      </c>
      <c r="I38" s="47">
        <v>402088</v>
      </c>
      <c r="J38" s="236">
        <v>2.8413562881635358E-2</v>
      </c>
      <c r="K38" s="61">
        <v>1457057</v>
      </c>
      <c r="L38" s="237">
        <v>0.10296298494764074</v>
      </c>
    </row>
    <row r="39" spans="1:12" x14ac:dyDescent="0.25">
      <c r="A39" s="233">
        <v>44464</v>
      </c>
      <c r="B39" s="47">
        <v>14239186</v>
      </c>
      <c r="C39" s="238">
        <f t="shared" si="10"/>
        <v>87916</v>
      </c>
      <c r="D39" s="239">
        <f t="shared" si="11"/>
        <v>6.2125872801521709E-3</v>
      </c>
      <c r="E39" s="47">
        <v>11865063</v>
      </c>
      <c r="F39" s="236">
        <v>0.83326834834519337</v>
      </c>
      <c r="G39" s="47">
        <v>498657</v>
      </c>
      <c r="H39" s="236">
        <v>3.5020049601149954E-2</v>
      </c>
      <c r="I39" s="47">
        <v>402671</v>
      </c>
      <c r="J39" s="236">
        <v>2.8279074379673107E-2</v>
      </c>
      <c r="K39" s="61">
        <v>1472795</v>
      </c>
      <c r="L39" s="237">
        <v>0.10343252767398362</v>
      </c>
    </row>
    <row r="40" spans="1:12" x14ac:dyDescent="0.25">
      <c r="A40" s="233">
        <v>44471</v>
      </c>
      <c r="B40" s="63">
        <v>14310521</v>
      </c>
      <c r="C40" s="272">
        <f t="shared" si="10"/>
        <v>71335</v>
      </c>
      <c r="D40" s="273">
        <f t="shared" si="11"/>
        <v>5.0097667099791021E-3</v>
      </c>
      <c r="E40" s="63">
        <v>12051708</v>
      </c>
      <c r="F40" s="274">
        <v>0.8421571793228213</v>
      </c>
      <c r="G40" s="63">
        <v>475259</v>
      </c>
      <c r="H40" s="274">
        <v>3.3210461030733961E-2</v>
      </c>
      <c r="I40" s="63">
        <v>325766</v>
      </c>
      <c r="J40" s="274">
        <v>2.276409083918049E-2</v>
      </c>
      <c r="K40" s="64">
        <v>1457788</v>
      </c>
      <c r="L40" s="275">
        <v>0.10186826880726425</v>
      </c>
    </row>
    <row r="41" spans="1:12" x14ac:dyDescent="0.25">
      <c r="A41" s="233">
        <v>44478</v>
      </c>
      <c r="B41" s="63">
        <v>14370832</v>
      </c>
      <c r="C41" s="272">
        <f t="shared" si="10"/>
        <v>60311</v>
      </c>
      <c r="D41" s="273">
        <f t="shared" si="11"/>
        <v>4.2144517310027663E-3</v>
      </c>
      <c r="E41" s="63">
        <v>11937031</v>
      </c>
      <c r="F41" s="274">
        <v>0.83064299965374311</v>
      </c>
      <c r="G41" s="63">
        <v>513915</v>
      </c>
      <c r="H41" s="274">
        <v>3.5760977513340911E-2</v>
      </c>
      <c r="I41" s="63">
        <v>409735</v>
      </c>
      <c r="J41" s="274">
        <v>2.8511571215918467E-2</v>
      </c>
      <c r="K41" s="64">
        <v>1510151</v>
      </c>
      <c r="L41" s="275">
        <v>0.10508445161699755</v>
      </c>
    </row>
    <row r="42" spans="1:12" x14ac:dyDescent="0.25">
      <c r="A42" s="233">
        <v>44485</v>
      </c>
      <c r="B42" s="63">
        <v>14413401</v>
      </c>
      <c r="C42" s="272">
        <f t="shared" si="10"/>
        <v>42569</v>
      </c>
      <c r="D42" s="273">
        <f t="shared" si="11"/>
        <v>2.9621806169608522E-3</v>
      </c>
      <c r="E42" s="63">
        <v>12104808</v>
      </c>
      <c r="F42" s="274">
        <v>0.83983009978005885</v>
      </c>
      <c r="G42" s="63">
        <v>489050</v>
      </c>
      <c r="H42" s="274">
        <v>3.3930229235972831E-2</v>
      </c>
      <c r="I42" s="63">
        <v>327798</v>
      </c>
      <c r="J42" s="274">
        <v>2.2742585181665314E-2</v>
      </c>
      <c r="K42" s="64">
        <v>1491745</v>
      </c>
      <c r="L42" s="275">
        <v>0.103497085802303</v>
      </c>
    </row>
    <row r="43" spans="1:12" x14ac:dyDescent="0.25">
      <c r="A43" s="233">
        <v>44492</v>
      </c>
      <c r="B43" s="63">
        <v>14443424</v>
      </c>
      <c r="C43" s="272">
        <f t="shared" si="10"/>
        <v>30023</v>
      </c>
      <c r="D43" s="273">
        <f t="shared" si="11"/>
        <v>2.0829920710594418E-3</v>
      </c>
      <c r="E43" s="63">
        <v>11890436</v>
      </c>
      <c r="F43" s="274">
        <v>0.8232421896636144</v>
      </c>
      <c r="G43" s="63">
        <v>509149</v>
      </c>
      <c r="H43" s="274">
        <v>3.5251267289529133E-2</v>
      </c>
      <c r="I43" s="63">
        <v>386775</v>
      </c>
      <c r="J43" s="274">
        <v>2.6778622575921056E-2</v>
      </c>
      <c r="K43" s="64">
        <v>1657064</v>
      </c>
      <c r="L43" s="275">
        <v>0.11472792047093543</v>
      </c>
    </row>
    <row r="44" spans="1:12" x14ac:dyDescent="0.25">
      <c r="A44" s="233">
        <v>44499</v>
      </c>
      <c r="B44" s="47">
        <v>14470137</v>
      </c>
      <c r="C44" s="238">
        <f>B44-B43</f>
        <v>26713</v>
      </c>
      <c r="D44" s="239">
        <f>(B44/B43)-1</f>
        <v>1.8494921979719248E-3</v>
      </c>
      <c r="E44" s="47">
        <v>12157049</v>
      </c>
      <c r="F44" s="236">
        <v>0.84014747061482553</v>
      </c>
      <c r="G44" s="47">
        <v>492129</v>
      </c>
      <c r="H44" s="236">
        <v>3.4009975164713366E-2</v>
      </c>
      <c r="I44" s="47">
        <v>322642</v>
      </c>
      <c r="J44" s="236">
        <v>2.2297093662623928E-2</v>
      </c>
      <c r="K44" s="61">
        <v>1498317</v>
      </c>
      <c r="L44" s="237">
        <v>0.10354546055783716</v>
      </c>
    </row>
    <row r="45" spans="1:12" x14ac:dyDescent="0.25">
      <c r="A45" s="233">
        <v>44506</v>
      </c>
      <c r="B45" s="68">
        <v>14493972</v>
      </c>
      <c r="C45" s="276">
        <f>B45-B44</f>
        <v>23835</v>
      </c>
      <c r="D45" s="277">
        <f>(B45/B44)-1</f>
        <v>1.6471855104067679E-3</v>
      </c>
      <c r="E45" s="68">
        <v>11891970</v>
      </c>
      <c r="F45" s="278">
        <v>0.82047695414341903</v>
      </c>
      <c r="G45" s="68">
        <v>516910</v>
      </c>
      <c r="H45" s="278">
        <v>3.5663791816349585E-2</v>
      </c>
      <c r="I45" s="68">
        <v>395701</v>
      </c>
      <c r="J45" s="278">
        <v>2.73010738533233E-2</v>
      </c>
      <c r="K45" s="69">
        <v>1689391</v>
      </c>
      <c r="L45" s="279">
        <v>0.11655818018690804</v>
      </c>
    </row>
    <row r="46" spans="1:12" x14ac:dyDescent="0.25">
      <c r="A46" s="233">
        <v>44513</v>
      </c>
      <c r="B46" s="68">
        <v>14514699</v>
      </c>
      <c r="C46" s="276">
        <f>B46-B45</f>
        <v>20727</v>
      </c>
      <c r="D46" s="277">
        <f>(B46/B45)-1</f>
        <v>1.4300427791635872E-3</v>
      </c>
      <c r="E46" s="68">
        <v>12188061</v>
      </c>
      <c r="F46" s="278">
        <v>0.83970470210922044</v>
      </c>
      <c r="G46" s="68">
        <v>492780</v>
      </c>
      <c r="H46" s="278">
        <v>3.3950411234845448E-2</v>
      </c>
      <c r="I46" s="68">
        <v>320578</v>
      </c>
      <c r="J46" s="278">
        <v>2.20864380308541E-2</v>
      </c>
      <c r="K46" s="69">
        <v>1513280</v>
      </c>
      <c r="L46" s="279">
        <v>0.10425844862507999</v>
      </c>
    </row>
    <row r="47" spans="1:12" x14ac:dyDescent="0.25">
      <c r="A47" s="233">
        <v>44520</v>
      </c>
      <c r="B47" s="68">
        <v>14538687</v>
      </c>
      <c r="C47" s="276">
        <f t="shared" ref="C47:C48" si="12">B47-B46</f>
        <v>23988</v>
      </c>
      <c r="D47" s="277">
        <f t="shared" ref="D47:D48" si="13">(B47/B46)-1</f>
        <v>1.6526694766456629E-3</v>
      </c>
      <c r="E47" s="68">
        <v>11908844</v>
      </c>
      <c r="F47" s="278">
        <v>0.81911413320886539</v>
      </c>
      <c r="G47" s="68">
        <v>520367</v>
      </c>
      <c r="H47" s="278">
        <v>3.5791884095173108E-2</v>
      </c>
      <c r="I47" s="68">
        <v>396844</v>
      </c>
      <c r="J47" s="278">
        <v>2.729572484778027E-2</v>
      </c>
      <c r="K47" s="69">
        <v>1712632</v>
      </c>
      <c r="L47" s="279">
        <v>0.1177982578481812</v>
      </c>
    </row>
    <row r="48" spans="1:12" x14ac:dyDescent="0.25">
      <c r="A48" s="233">
        <v>44527</v>
      </c>
      <c r="B48" s="68">
        <v>14555592</v>
      </c>
      <c r="C48" s="276">
        <f t="shared" si="12"/>
        <v>16905</v>
      </c>
      <c r="D48" s="277">
        <f t="shared" si="13"/>
        <v>1.1627597457735117E-3</v>
      </c>
      <c r="E48" s="68">
        <v>12180557</v>
      </c>
      <c r="F48" s="278">
        <v>0.83683006503617308</v>
      </c>
      <c r="G48" s="68">
        <v>497013</v>
      </c>
      <c r="H48" s="278">
        <v>3.4145845802767763E-2</v>
      </c>
      <c r="I48" s="68">
        <v>324862</v>
      </c>
      <c r="J48" s="278">
        <v>2.2318707476824028E-2</v>
      </c>
      <c r="K48" s="69">
        <v>1553160</v>
      </c>
      <c r="L48" s="279">
        <v>0.10670538168423517</v>
      </c>
    </row>
    <row r="49" spans="1:12" x14ac:dyDescent="0.25">
      <c r="A49" s="233">
        <v>44534</v>
      </c>
      <c r="B49" s="68">
        <v>14577871</v>
      </c>
      <c r="C49" s="276">
        <f t="shared" ref="C49:C54" si="14">B49-B48</f>
        <v>22279</v>
      </c>
      <c r="D49" s="277">
        <f t="shared" ref="D49:D54" si="15">(B49/B48)-1</f>
        <v>1.5306144882323292E-3</v>
      </c>
      <c r="E49" s="68">
        <v>12227789</v>
      </c>
      <c r="F49" s="278">
        <v>0.83879113760850266</v>
      </c>
      <c r="G49" s="68">
        <v>496338</v>
      </c>
      <c r="H49" s="278">
        <v>3.4047358492882811E-2</v>
      </c>
      <c r="I49" s="68">
        <v>319894</v>
      </c>
      <c r="J49" s="278">
        <v>2.1943807844094654E-2</v>
      </c>
      <c r="K49" s="69">
        <v>1533850</v>
      </c>
      <c r="L49" s="279">
        <v>0.1052176960545199</v>
      </c>
    </row>
    <row r="50" spans="1:12" x14ac:dyDescent="0.25">
      <c r="A50" s="233">
        <v>44541</v>
      </c>
      <c r="B50" s="68">
        <v>14598573</v>
      </c>
      <c r="C50" s="276">
        <f t="shared" si="14"/>
        <v>20702</v>
      </c>
      <c r="D50" s="277">
        <f t="shared" si="15"/>
        <v>1.4200976260525522E-3</v>
      </c>
      <c r="E50" s="68">
        <v>11939134</v>
      </c>
      <c r="F50" s="278">
        <v>0.81782883847619903</v>
      </c>
      <c r="G50" s="68">
        <v>523913</v>
      </c>
      <c r="H50" s="278">
        <v>3.5887959734146616E-2</v>
      </c>
      <c r="I50" s="68">
        <v>401130</v>
      </c>
      <c r="J50" s="278">
        <v>2.7477343162239213E-2</v>
      </c>
      <c r="K50" s="69">
        <v>1734396</v>
      </c>
      <c r="L50" s="279">
        <v>0.11880585862741516</v>
      </c>
    </row>
    <row r="51" spans="1:12" x14ac:dyDescent="0.25">
      <c r="A51" s="233">
        <v>44548</v>
      </c>
      <c r="B51" s="68">
        <v>14619984</v>
      </c>
      <c r="C51" s="276">
        <f t="shared" si="14"/>
        <v>21411</v>
      </c>
      <c r="D51" s="277">
        <f t="shared" si="15"/>
        <v>1.4666501993036984E-3</v>
      </c>
      <c r="E51" s="68">
        <v>12216224</v>
      </c>
      <c r="F51" s="278">
        <v>0.83558395139146524</v>
      </c>
      <c r="G51" s="68">
        <v>502841</v>
      </c>
      <c r="H51" s="278">
        <v>3.4394086888193585E-2</v>
      </c>
      <c r="I51" s="68">
        <v>333518</v>
      </c>
      <c r="J51" s="278">
        <v>2.2812473666181853E-2</v>
      </c>
      <c r="K51" s="69">
        <v>1567401</v>
      </c>
      <c r="L51" s="279">
        <v>0.10720948805415929</v>
      </c>
    </row>
    <row r="52" spans="1:12" x14ac:dyDescent="0.25">
      <c r="A52" s="233">
        <v>44555</v>
      </c>
      <c r="B52" s="68">
        <v>14637303</v>
      </c>
      <c r="C52" s="276">
        <f t="shared" si="14"/>
        <v>17319</v>
      </c>
      <c r="D52" s="277">
        <f t="shared" si="15"/>
        <v>1.1846114195472879E-3</v>
      </c>
      <c r="E52" s="68">
        <v>11979878</v>
      </c>
      <c r="F52" s="278">
        <v>0.81844845324305993</v>
      </c>
      <c r="G52" s="68">
        <v>521317</v>
      </c>
      <c r="H52" s="278">
        <v>3.561564586044301E-2</v>
      </c>
      <c r="I52" s="68">
        <v>395803</v>
      </c>
      <c r="J52" s="278">
        <v>2.7040705517949584E-2</v>
      </c>
      <c r="K52" s="69">
        <v>1740305</v>
      </c>
      <c r="L52" s="279">
        <v>0.11889519537854754</v>
      </c>
    </row>
    <row r="53" spans="1:12" x14ac:dyDescent="0.25">
      <c r="A53" s="233">
        <v>44562</v>
      </c>
      <c r="B53" s="68">
        <v>14656182</v>
      </c>
      <c r="C53" s="276">
        <f t="shared" si="14"/>
        <v>18879</v>
      </c>
      <c r="D53" s="277">
        <f t="shared" si="15"/>
        <v>1.289786786541125E-3</v>
      </c>
      <c r="E53" s="68">
        <v>11990891</v>
      </c>
      <c r="F53" s="278">
        <v>0.81814561254766083</v>
      </c>
      <c r="G53" s="68">
        <v>523337</v>
      </c>
      <c r="H53" s="278">
        <v>3.570759424248416E-2</v>
      </c>
      <c r="I53" s="68">
        <v>395784</v>
      </c>
      <c r="J53" s="278">
        <v>2.7004577317612459E-2</v>
      </c>
      <c r="K53" s="69">
        <v>1746170</v>
      </c>
      <c r="L53" s="279">
        <v>0.11914221589224261</v>
      </c>
    </row>
    <row r="54" spans="1:12" x14ac:dyDescent="0.25">
      <c r="A54" s="233">
        <v>44569</v>
      </c>
      <c r="B54" s="68">
        <v>14678220</v>
      </c>
      <c r="C54" s="276">
        <f t="shared" si="14"/>
        <v>22038</v>
      </c>
      <c r="D54" s="277">
        <f t="shared" si="15"/>
        <v>1.5036658251106338E-3</v>
      </c>
      <c r="E54" s="68">
        <v>11999162</v>
      </c>
      <c r="F54" s="278">
        <v>0.81748072995226939</v>
      </c>
      <c r="G54" s="68">
        <v>524586</v>
      </c>
      <c r="H54" s="278">
        <v>3.5739074628940021E-2</v>
      </c>
      <c r="I54" s="68">
        <v>399307</v>
      </c>
      <c r="J54" s="278">
        <v>2.720404790226608E-2</v>
      </c>
      <c r="K54" s="69">
        <v>1755165</v>
      </c>
      <c r="L54" s="279">
        <v>0.11957614751652448</v>
      </c>
    </row>
    <row r="55" spans="1:12" x14ac:dyDescent="0.25">
      <c r="A55" s="233">
        <v>44576</v>
      </c>
      <c r="B55" s="68">
        <v>14699359</v>
      </c>
      <c r="C55" s="276">
        <f t="shared" ref="C55:C60" si="16">B55-B54</f>
        <v>21139</v>
      </c>
      <c r="D55" s="277">
        <f>(B55/B54)-1</f>
        <v>1.4401610004481924E-3</v>
      </c>
      <c r="E55" s="68">
        <v>12291612</v>
      </c>
      <c r="F55" s="278">
        <v>0.83620054452714576</v>
      </c>
      <c r="G55" s="68">
        <v>501709</v>
      </c>
      <c r="H55" s="278">
        <v>3.4131352258285549E-2</v>
      </c>
      <c r="I55" s="68">
        <v>325148</v>
      </c>
      <c r="J55" s="278">
        <v>2.2119876111604594E-2</v>
      </c>
      <c r="K55" s="69">
        <v>1580890</v>
      </c>
      <c r="L55" s="279">
        <v>0.10754822710296415</v>
      </c>
    </row>
    <row r="56" spans="1:12" x14ac:dyDescent="0.25">
      <c r="A56" s="233">
        <v>44583</v>
      </c>
      <c r="B56" s="68">
        <v>14726292</v>
      </c>
      <c r="C56" s="276">
        <f t="shared" si="16"/>
        <v>26933</v>
      </c>
      <c r="D56" s="277">
        <f>(B56/B55)-1</f>
        <v>1.8322567671147372E-3</v>
      </c>
      <c r="E56" s="68">
        <v>12033736</v>
      </c>
      <c r="F56" s="278">
        <v>0.81715994766367528</v>
      </c>
      <c r="G56" s="68">
        <v>525695</v>
      </c>
      <c r="H56" s="278">
        <v>3.5697716709678175E-2</v>
      </c>
      <c r="I56" s="68">
        <v>397522</v>
      </c>
      <c r="J56" s="278">
        <v>2.6994032170487996E-2</v>
      </c>
      <c r="K56" s="69">
        <v>1769339</v>
      </c>
      <c r="L56" s="279">
        <v>0.12014830345615855</v>
      </c>
    </row>
    <row r="57" spans="1:12" x14ac:dyDescent="0.25">
      <c r="A57" s="233">
        <v>44590</v>
      </c>
      <c r="B57" s="68">
        <v>14750731</v>
      </c>
      <c r="C57" s="276">
        <f t="shared" si="16"/>
        <v>24439</v>
      </c>
      <c r="D57" s="277">
        <f>(B57/B56)-1</f>
        <v>1.6595487852610891E-3</v>
      </c>
      <c r="E57" s="68">
        <v>12045406</v>
      </c>
      <c r="F57" s="278">
        <v>0.81659722491041287</v>
      </c>
      <c r="G57" s="68">
        <v>526530</v>
      </c>
      <c r="H57" s="278">
        <v>3.5695180123615569E-2</v>
      </c>
      <c r="I57" s="68">
        <v>399063</v>
      </c>
      <c r="J57" s="278">
        <v>2.7053777877177748E-2</v>
      </c>
      <c r="K57" s="69">
        <v>1779732</v>
      </c>
      <c r="L57" s="279">
        <v>0.12065381708879377</v>
      </c>
    </row>
    <row r="58" spans="1:12" x14ac:dyDescent="0.25">
      <c r="A58" s="233">
        <v>44597</v>
      </c>
      <c r="B58" s="47">
        <v>14775732</v>
      </c>
      <c r="C58" s="238">
        <f t="shared" si="16"/>
        <v>25001</v>
      </c>
      <c r="D58" s="239">
        <f>(B58/B57)-1</f>
        <v>1.6948990527994034E-3</v>
      </c>
      <c r="E58" s="47">
        <v>12058617</v>
      </c>
      <c r="F58" s="236">
        <v>0.81610961812247274</v>
      </c>
      <c r="G58" s="47">
        <v>528892</v>
      </c>
      <c r="H58" s="236">
        <v>3.5794639480467023E-2</v>
      </c>
      <c r="I58" s="47">
        <v>399831</v>
      </c>
      <c r="J58" s="236">
        <v>2.7059979160423322E-2</v>
      </c>
      <c r="K58" s="61">
        <v>1788392</v>
      </c>
      <c r="L58" s="237">
        <v>0.12103576323663694</v>
      </c>
    </row>
    <row r="59" spans="1:12" x14ac:dyDescent="0.25">
      <c r="A59" s="233">
        <v>44604</v>
      </c>
      <c r="B59" s="47">
        <v>14798210</v>
      </c>
      <c r="C59" s="238">
        <f t="shared" si="16"/>
        <v>22478</v>
      </c>
      <c r="D59" s="239">
        <f t="shared" ref="D59:D60" si="17">(B59/B58)-1</f>
        <v>1.5212782689886239E-3</v>
      </c>
      <c r="E59" s="47">
        <v>12069316</v>
      </c>
      <c r="F59" s="236">
        <v>0.8155929669872235</v>
      </c>
      <c r="G59" s="47">
        <v>529912</v>
      </c>
      <c r="H59" s="236">
        <v>3.5809195841929528E-2</v>
      </c>
      <c r="I59" s="47">
        <v>400898</v>
      </c>
      <c r="J59" s="236">
        <v>2.709097924681431E-2</v>
      </c>
      <c r="K59" s="61">
        <v>1798084</v>
      </c>
      <c r="L59" s="237">
        <v>0.12150685792403271</v>
      </c>
    </row>
    <row r="60" spans="1:12" x14ac:dyDescent="0.25">
      <c r="A60" s="233">
        <v>44611</v>
      </c>
      <c r="B60" s="74">
        <v>14816998</v>
      </c>
      <c r="C60" s="280">
        <f t="shared" si="16"/>
        <v>18788</v>
      </c>
      <c r="D60" s="239">
        <f t="shared" si="17"/>
        <v>1.2696130140064099E-3</v>
      </c>
      <c r="E60" s="74">
        <v>12355119</v>
      </c>
      <c r="F60" s="281">
        <v>0.83384765254068338</v>
      </c>
      <c r="G60" s="74">
        <v>508221</v>
      </c>
      <c r="H60" s="281">
        <v>3.4299862900703637E-2</v>
      </c>
      <c r="I60" s="74">
        <v>328043</v>
      </c>
      <c r="J60" s="281">
        <v>2.2139639891967319E-2</v>
      </c>
      <c r="K60" s="75">
        <v>1625615</v>
      </c>
      <c r="L60" s="282">
        <v>0.1097128446666457</v>
      </c>
    </row>
    <row r="61" spans="1:12" x14ac:dyDescent="0.25">
      <c r="A61" s="233">
        <v>44618</v>
      </c>
      <c r="B61" s="74">
        <v>14840033</v>
      </c>
      <c r="C61" s="280">
        <f>B61-B60</f>
        <v>23035</v>
      </c>
      <c r="D61" s="283">
        <f>(B61/B60)-1</f>
        <v>1.5546334014489016E-3</v>
      </c>
      <c r="E61" s="74">
        <v>12345049</v>
      </c>
      <c r="F61" s="281">
        <v>0.83187476739438515</v>
      </c>
      <c r="G61" s="74">
        <v>507370</v>
      </c>
      <c r="H61" s="281">
        <v>3.4189277072362308E-2</v>
      </c>
      <c r="I61" s="74">
        <v>324022</v>
      </c>
      <c r="J61" s="281">
        <v>2.1834318023416795E-2</v>
      </c>
      <c r="K61" s="75">
        <v>1663592</v>
      </c>
      <c r="L61" s="282">
        <v>0.11210163750983572</v>
      </c>
    </row>
    <row r="62" spans="1:12" x14ac:dyDescent="0.25">
      <c r="A62" s="233">
        <v>44625</v>
      </c>
      <c r="B62" s="74">
        <v>14861056</v>
      </c>
      <c r="C62" s="280">
        <f>B62-B61</f>
        <v>21023</v>
      </c>
      <c r="D62" s="283">
        <f>(B62/B61)-1</f>
        <v>1.4166410546392338E-3</v>
      </c>
      <c r="E62" s="74">
        <v>12104479</v>
      </c>
      <c r="F62" s="281">
        <v>0.81451001866892903</v>
      </c>
      <c r="G62" s="74">
        <v>533175</v>
      </c>
      <c r="H62" s="281">
        <v>3.5877329309572617E-2</v>
      </c>
      <c r="I62" s="74">
        <v>401858</v>
      </c>
      <c r="J62" s="281">
        <v>2.7041012428726464E-2</v>
      </c>
      <c r="K62" s="75">
        <v>1821544</v>
      </c>
      <c r="L62" s="282">
        <v>0.12257163959277187</v>
      </c>
    </row>
    <row r="63" spans="1:12" x14ac:dyDescent="0.25">
      <c r="A63" s="233">
        <v>44632</v>
      </c>
      <c r="B63" s="47">
        <v>14881799</v>
      </c>
      <c r="C63" s="238">
        <f>B63-B62</f>
        <v>20743</v>
      </c>
      <c r="D63" s="239">
        <f>(B63/B62)-1</f>
        <v>1.3957958303905116E-3</v>
      </c>
      <c r="E63" s="47">
        <v>12385730</v>
      </c>
      <c r="F63" s="236">
        <v>0.83227370561852099</v>
      </c>
      <c r="G63" s="47">
        <v>512616</v>
      </c>
      <c r="H63" s="236">
        <v>3.4445835479971203E-2</v>
      </c>
      <c r="I63" s="47">
        <v>331257</v>
      </c>
      <c r="J63" s="236">
        <v>2.2259204011558013E-2</v>
      </c>
      <c r="K63" s="61">
        <v>1652196</v>
      </c>
      <c r="L63" s="237">
        <v>0.11102125488994979</v>
      </c>
    </row>
    <row r="64" spans="1:12" x14ac:dyDescent="0.25">
      <c r="A64" s="233">
        <v>44639</v>
      </c>
      <c r="B64" s="79">
        <v>14901128</v>
      </c>
      <c r="C64" s="284">
        <f>B64-B63</f>
        <v>19329</v>
      </c>
      <c r="D64" s="285">
        <f>(B64/B63)-1</f>
        <v>1.2988349056455295E-3</v>
      </c>
      <c r="E64" s="79">
        <v>12124538</v>
      </c>
      <c r="F64" s="286">
        <v>0.81366578422787861</v>
      </c>
      <c r="G64" s="79">
        <v>535014</v>
      </c>
      <c r="H64" s="286">
        <v>3.5904261744480012E-2</v>
      </c>
      <c r="I64" s="79">
        <v>404226</v>
      </c>
      <c r="J64" s="286">
        <v>2.7127208087870933E-2</v>
      </c>
      <c r="K64" s="80">
        <v>1837350</v>
      </c>
      <c r="L64" s="287">
        <v>0.12330274593977046</v>
      </c>
    </row>
    <row r="65" spans="1:12" x14ac:dyDescent="0.25">
      <c r="A65" s="233">
        <v>44646</v>
      </c>
      <c r="B65" s="79">
        <v>14922097</v>
      </c>
      <c r="C65" s="284">
        <f t="shared" ref="C65:C66" si="18">B65-B64</f>
        <v>20969</v>
      </c>
      <c r="D65" s="285">
        <f t="shared" ref="D65:D68" si="19">(B65/B64)-1</f>
        <v>1.4072089039165459E-3</v>
      </c>
      <c r="E65" s="79">
        <v>12389200</v>
      </c>
      <c r="F65" s="286">
        <v>0.83025864260230986</v>
      </c>
      <c r="G65" s="79">
        <v>513846</v>
      </c>
      <c r="H65" s="286">
        <v>3.4435240569740296E-2</v>
      </c>
      <c r="I65" s="79">
        <v>329982</v>
      </c>
      <c r="J65" s="286">
        <v>2.2113647967842591E-2</v>
      </c>
      <c r="K65" s="80">
        <v>1689069</v>
      </c>
      <c r="L65" s="287">
        <v>0.11319246886010727</v>
      </c>
    </row>
    <row r="66" spans="1:12" x14ac:dyDescent="0.25">
      <c r="A66" s="233">
        <v>44653</v>
      </c>
      <c r="B66" s="79">
        <v>14942102</v>
      </c>
      <c r="C66" s="284">
        <f t="shared" si="18"/>
        <v>20005</v>
      </c>
      <c r="D66" s="285">
        <f t="shared" si="19"/>
        <v>1.340629269465321E-3</v>
      </c>
      <c r="E66" s="79">
        <v>12377193</v>
      </c>
      <c r="F66" s="286">
        <v>0.82834349544662456</v>
      </c>
      <c r="G66" s="79">
        <v>520241</v>
      </c>
      <c r="H66" s="286">
        <v>3.4817122785000397E-2</v>
      </c>
      <c r="I66" s="79">
        <v>353304</v>
      </c>
      <c r="J66" s="286">
        <v>2.3644866030227876E-2</v>
      </c>
      <c r="K66" s="80">
        <v>1691364</v>
      </c>
      <c r="L66" s="287">
        <v>0.11319451573814715</v>
      </c>
    </row>
    <row r="67" spans="1:12" x14ac:dyDescent="0.25">
      <c r="A67" s="233">
        <v>44660</v>
      </c>
      <c r="B67" s="79">
        <v>14960825</v>
      </c>
      <c r="C67" s="284">
        <f t="shared" ref="C67:C72" si="20">B67-B66</f>
        <v>18723</v>
      </c>
      <c r="D67" s="285">
        <f t="shared" si="19"/>
        <v>1.2530365540270871E-3</v>
      </c>
      <c r="E67" s="79">
        <v>12158453</v>
      </c>
      <c r="F67" s="286">
        <v>0.81268599826546994</v>
      </c>
      <c r="G67" s="79">
        <v>540015</v>
      </c>
      <c r="H67" s="286">
        <v>3.6095268810376432E-2</v>
      </c>
      <c r="I67" s="79">
        <v>405112</v>
      </c>
      <c r="J67" s="286">
        <v>2.7078185862076457E-2</v>
      </c>
      <c r="K67" s="80">
        <v>1857245</v>
      </c>
      <c r="L67" s="287">
        <v>0.12414054706207713</v>
      </c>
    </row>
    <row r="68" spans="1:12" x14ac:dyDescent="0.25">
      <c r="A68" s="233">
        <v>44667</v>
      </c>
      <c r="B68" s="79">
        <v>14981069</v>
      </c>
      <c r="C68" s="284">
        <f t="shared" si="20"/>
        <v>20244</v>
      </c>
      <c r="D68" s="285">
        <f t="shared" si="19"/>
        <v>1.3531339347929716E-3</v>
      </c>
      <c r="E68" s="79">
        <v>12169429</v>
      </c>
      <c r="F68" s="286">
        <v>0.8123204692535626</v>
      </c>
      <c r="G68" s="79">
        <v>539869</v>
      </c>
      <c r="H68" s="286">
        <v>3.6036747444391316E-2</v>
      </c>
      <c r="I68" s="79">
        <v>405857</v>
      </c>
      <c r="J68" s="286">
        <v>2.7091324390802821E-2</v>
      </c>
      <c r="K68" s="80">
        <v>1865914</v>
      </c>
      <c r="L68" s="287">
        <v>0.12455145891124325</v>
      </c>
    </row>
    <row r="69" spans="1:12" x14ac:dyDescent="0.25">
      <c r="A69" s="233">
        <v>44674</v>
      </c>
      <c r="B69" s="79">
        <v>15001452</v>
      </c>
      <c r="C69" s="284">
        <f t="shared" si="20"/>
        <v>20383</v>
      </c>
      <c r="D69" s="285">
        <f>(B69/B68)-1</f>
        <v>1.3605838141457216E-3</v>
      </c>
      <c r="E69" s="79">
        <v>12179995</v>
      </c>
      <c r="F69" s="286">
        <v>0.81192107270682867</v>
      </c>
      <c r="G69" s="79">
        <v>542929</v>
      </c>
      <c r="H69" s="286">
        <v>3.6191763303978844E-2</v>
      </c>
      <c r="I69" s="79">
        <v>406373</v>
      </c>
      <c r="J69" s="286">
        <v>2.7088911126736264E-2</v>
      </c>
      <c r="K69" s="80">
        <v>1872155</v>
      </c>
      <c r="L69" s="287">
        <v>0.12479825286245624</v>
      </c>
    </row>
    <row r="70" spans="1:12" x14ac:dyDescent="0.25">
      <c r="A70" s="233">
        <v>44681</v>
      </c>
      <c r="B70" s="47">
        <v>15020466</v>
      </c>
      <c r="C70" s="238">
        <f t="shared" si="20"/>
        <v>19014</v>
      </c>
      <c r="D70" s="285">
        <f t="shared" ref="D70:D71" si="21">(B70/B69)-1</f>
        <v>1.2674773081966517E-3</v>
      </c>
      <c r="E70" s="47">
        <v>12446676</v>
      </c>
      <c r="F70" s="236">
        <v>0.8286477929512972</v>
      </c>
      <c r="G70" s="47">
        <v>525689</v>
      </c>
      <c r="H70" s="236">
        <v>3.499818181406622E-2</v>
      </c>
      <c r="I70" s="47">
        <v>342201</v>
      </c>
      <c r="J70" s="236">
        <v>2.2782315808311141E-2</v>
      </c>
      <c r="K70" s="61">
        <v>1705900</v>
      </c>
      <c r="L70" s="237">
        <v>0.11357170942632538</v>
      </c>
    </row>
    <row r="71" spans="1:12" x14ac:dyDescent="0.25">
      <c r="A71" s="233">
        <v>44688</v>
      </c>
      <c r="B71" s="84">
        <v>15041610</v>
      </c>
      <c r="C71" s="288">
        <f t="shared" si="20"/>
        <v>21144</v>
      </c>
      <c r="D71" s="285">
        <f t="shared" si="21"/>
        <v>1.4076793622781469E-3</v>
      </c>
      <c r="E71" s="84">
        <v>12190722</v>
      </c>
      <c r="F71" s="289">
        <v>0.81046656574661891</v>
      </c>
      <c r="G71" s="84">
        <v>549238</v>
      </c>
      <c r="H71" s="289">
        <v>3.6514575234964874E-2</v>
      </c>
      <c r="I71" s="84">
        <v>413553</v>
      </c>
      <c r="J71" s="289">
        <v>2.7493931833094995E-2</v>
      </c>
      <c r="K71" s="85">
        <v>1888097</v>
      </c>
      <c r="L71" s="290">
        <v>0.12552492718532124</v>
      </c>
    </row>
    <row r="72" spans="1:12" x14ac:dyDescent="0.25">
      <c r="A72" s="291">
        <v>44695</v>
      </c>
      <c r="B72" s="90">
        <v>15059149</v>
      </c>
      <c r="C72" s="292">
        <f t="shared" si="20"/>
        <v>17539</v>
      </c>
      <c r="D72" s="293">
        <f t="shared" ref="D72:D78" si="22">(B72/B71)-1</f>
        <v>1.166032093638858E-3</v>
      </c>
      <c r="E72" s="90">
        <v>12473089</v>
      </c>
      <c r="F72" s="294">
        <v>0.82827316470538936</v>
      </c>
      <c r="G72" s="90">
        <v>528661</v>
      </c>
      <c r="H72" s="294">
        <v>3.5105635783270354E-2</v>
      </c>
      <c r="I72" s="90">
        <v>340929</v>
      </c>
      <c r="J72" s="294">
        <v>2.2639327096106162E-2</v>
      </c>
      <c r="K72" s="91">
        <v>1716470</v>
      </c>
      <c r="L72" s="295">
        <v>0.11398187241523408</v>
      </c>
    </row>
    <row r="73" spans="1:12" x14ac:dyDescent="0.25">
      <c r="A73" s="233">
        <v>44702</v>
      </c>
      <c r="B73" s="90">
        <v>15077578</v>
      </c>
      <c r="C73" s="292">
        <f t="shared" ref="C73:C78" si="23">B73-B72</f>
        <v>18429</v>
      </c>
      <c r="D73" s="293">
        <f t="shared" si="22"/>
        <v>1.2237743314711391E-3</v>
      </c>
      <c r="E73" s="90">
        <v>12226068</v>
      </c>
      <c r="F73" s="294">
        <v>0.8108774499458733</v>
      </c>
      <c r="G73" s="90">
        <v>549851</v>
      </c>
      <c r="H73" s="294">
        <v>3.6468125052976016E-2</v>
      </c>
      <c r="I73" s="90">
        <v>408401</v>
      </c>
      <c r="J73" s="294">
        <v>2.7086644817887858E-2</v>
      </c>
      <c r="K73" s="91">
        <v>1893258</v>
      </c>
      <c r="L73" s="295">
        <v>0.12556778018326287</v>
      </c>
    </row>
    <row r="74" spans="1:12" x14ac:dyDescent="0.25">
      <c r="A74" s="291">
        <v>44709</v>
      </c>
      <c r="B74" s="90">
        <v>15091621</v>
      </c>
      <c r="C74" s="292">
        <f t="shared" si="23"/>
        <v>14043</v>
      </c>
      <c r="D74" s="293">
        <f t="shared" si="22"/>
        <v>9.3138301125028633E-4</v>
      </c>
      <c r="E74" s="90">
        <v>12230962</v>
      </c>
      <c r="F74" s="294">
        <v>0.81044720113233693</v>
      </c>
      <c r="G74" s="90">
        <v>550691</v>
      </c>
      <c r="H74" s="294">
        <v>3.6489850891431745E-2</v>
      </c>
      <c r="I74" s="90">
        <v>411846</v>
      </c>
      <c r="J74" s="294">
        <v>2.7289712616027133E-2</v>
      </c>
      <c r="K74" s="91">
        <v>1898122</v>
      </c>
      <c r="L74" s="295">
        <v>0.12577323536020418</v>
      </c>
    </row>
    <row r="75" spans="1:12" x14ac:dyDescent="0.25">
      <c r="A75" s="233">
        <v>44716</v>
      </c>
      <c r="B75" s="90">
        <v>15107716</v>
      </c>
      <c r="C75" s="292">
        <f t="shared" si="23"/>
        <v>16095</v>
      </c>
      <c r="D75" s="293">
        <f t="shared" si="22"/>
        <v>1.0664858334303862E-3</v>
      </c>
      <c r="E75" s="90">
        <v>12240655</v>
      </c>
      <c r="F75" s="294">
        <v>0.81022538416793111</v>
      </c>
      <c r="G75" s="90">
        <v>554380</v>
      </c>
      <c r="H75" s="294">
        <v>3.6695156302911702E-2</v>
      </c>
      <c r="I75" s="90">
        <v>410626</v>
      </c>
      <c r="J75" s="294">
        <v>2.7179886092642991E-2</v>
      </c>
      <c r="K75" s="91">
        <v>1902055</v>
      </c>
      <c r="L75" s="295">
        <v>0.12589957343651417</v>
      </c>
    </row>
    <row r="76" spans="1:12" x14ac:dyDescent="0.25">
      <c r="A76" s="233">
        <v>44723</v>
      </c>
      <c r="B76" s="90">
        <v>15122068</v>
      </c>
      <c r="C76" s="292">
        <f t="shared" si="23"/>
        <v>14352</v>
      </c>
      <c r="D76" s="293">
        <f t="shared" si="22"/>
        <v>9.4997814361885702E-4</v>
      </c>
      <c r="E76" s="90">
        <v>12509070</v>
      </c>
      <c r="F76" s="294">
        <v>0.82720630538098361</v>
      </c>
      <c r="G76" s="90">
        <v>535679</v>
      </c>
      <c r="H76" s="294">
        <v>3.542366030889426E-2</v>
      </c>
      <c r="I76" s="90">
        <v>346119</v>
      </c>
      <c r="J76" s="294">
        <v>2.2888337759094855E-2</v>
      </c>
      <c r="K76" s="91">
        <v>1731200</v>
      </c>
      <c r="L76" s="295">
        <v>0.11448169655102727</v>
      </c>
    </row>
    <row r="77" spans="1:12" x14ac:dyDescent="0.25">
      <c r="A77" s="291">
        <v>44730</v>
      </c>
      <c r="B77" s="90">
        <v>15136720</v>
      </c>
      <c r="C77" s="292">
        <f t="shared" si="23"/>
        <v>14652</v>
      </c>
      <c r="D77" s="293">
        <f t="shared" si="22"/>
        <v>9.6891509812024879E-4</v>
      </c>
      <c r="E77" s="90">
        <v>12514869</v>
      </c>
      <c r="F77" s="294">
        <v>0.8267886966264818</v>
      </c>
      <c r="G77" s="90">
        <v>538512</v>
      </c>
      <c r="H77" s="294">
        <v>3.5576531771744475E-2</v>
      </c>
      <c r="I77" s="90">
        <v>346473</v>
      </c>
      <c r="J77" s="294">
        <v>2.2889569206538802E-2</v>
      </c>
      <c r="K77" s="91">
        <v>1736866</v>
      </c>
      <c r="L77" s="295">
        <v>0.1147452023952349</v>
      </c>
    </row>
    <row r="78" spans="1:12" x14ac:dyDescent="0.25">
      <c r="A78" s="233">
        <v>44737</v>
      </c>
      <c r="B78" s="90">
        <v>15152824</v>
      </c>
      <c r="C78" s="292">
        <f t="shared" si="23"/>
        <v>16104</v>
      </c>
      <c r="D78" s="293">
        <f t="shared" si="22"/>
        <v>1.0639028798842265E-3</v>
      </c>
      <c r="E78" s="90">
        <v>12269231</v>
      </c>
      <c r="F78" s="294">
        <v>0.80969930093558795</v>
      </c>
      <c r="G78" s="90">
        <v>559110</v>
      </c>
      <c r="H78" s="294">
        <v>3.6898072596896793E-2</v>
      </c>
      <c r="I78" s="90">
        <v>415009</v>
      </c>
      <c r="J78" s="294">
        <v>2.7388228095304216E-2</v>
      </c>
      <c r="K78" s="91">
        <v>1909474</v>
      </c>
      <c r="L78" s="295">
        <v>0.12601439837221101</v>
      </c>
    </row>
    <row r="79" spans="1:12" x14ac:dyDescent="0.25">
      <c r="A79" s="291">
        <v>44744</v>
      </c>
      <c r="B79" s="90">
        <v>15165753</v>
      </c>
      <c r="C79" s="292">
        <f t="shared" ref="C79:C84" si="24">B79-B78</f>
        <v>12929</v>
      </c>
      <c r="D79" s="293">
        <f t="shared" ref="D79:D84" si="25">(B79/B78)-1</f>
        <v>8.532402936904937E-4</v>
      </c>
      <c r="E79" s="90">
        <v>12526411</v>
      </c>
      <c r="F79" s="294">
        <v>0.82596696649351997</v>
      </c>
      <c r="G79" s="90">
        <v>540917</v>
      </c>
      <c r="H79" s="294">
        <v>3.5667005785996908E-2</v>
      </c>
      <c r="I79" s="90">
        <v>345531</v>
      </c>
      <c r="J79" s="294">
        <v>2.2783636262571336E-2</v>
      </c>
      <c r="K79" s="91">
        <v>1752894</v>
      </c>
      <c r="L79" s="295">
        <v>0.11558239145791178</v>
      </c>
    </row>
    <row r="80" spans="1:12" x14ac:dyDescent="0.25">
      <c r="A80" s="291">
        <v>44751</v>
      </c>
      <c r="B80" s="90">
        <v>15182101</v>
      </c>
      <c r="C80" s="292">
        <f t="shared" si="24"/>
        <v>16348</v>
      </c>
      <c r="D80" s="293">
        <f t="shared" si="25"/>
        <v>1.0779550477975075E-3</v>
      </c>
      <c r="E80" s="90">
        <v>12281146</v>
      </c>
      <c r="F80" s="294">
        <v>0.80892269126651184</v>
      </c>
      <c r="G80" s="90">
        <v>564262</v>
      </c>
      <c r="H80" s="294">
        <v>3.7166265723037939E-2</v>
      </c>
      <c r="I80" s="90">
        <v>421128</v>
      </c>
      <c r="J80" s="294">
        <v>2.7738453327375439E-2</v>
      </c>
      <c r="K80" s="91">
        <v>1915565</v>
      </c>
      <c r="L80" s="295">
        <v>0.12617258968307482</v>
      </c>
    </row>
    <row r="81" spans="1:12" x14ac:dyDescent="0.25">
      <c r="A81" s="291">
        <v>44758</v>
      </c>
      <c r="B81" s="47">
        <v>15202055</v>
      </c>
      <c r="C81" s="238">
        <f t="shared" si="24"/>
        <v>19954</v>
      </c>
      <c r="D81" s="239">
        <f t="shared" si="25"/>
        <v>1.3143108453830266E-3</v>
      </c>
      <c r="E81" s="47">
        <v>12294746</v>
      </c>
      <c r="F81" s="236">
        <v>0.80875552680213303</v>
      </c>
      <c r="G81" s="47">
        <v>566990</v>
      </c>
      <c r="H81" s="236">
        <v>3.7296931237257067E-2</v>
      </c>
      <c r="I81" s="47">
        <v>419015</v>
      </c>
      <c r="J81" s="236">
        <v>2.7563049863982204E-2</v>
      </c>
      <c r="K81" s="61">
        <v>1921304</v>
      </c>
      <c r="L81" s="237">
        <v>0.12638449209662772</v>
      </c>
    </row>
    <row r="82" spans="1:12" x14ac:dyDescent="0.25">
      <c r="A82" s="291">
        <v>44765</v>
      </c>
      <c r="B82" s="95">
        <v>15222162</v>
      </c>
      <c r="C82" s="296">
        <f t="shared" si="24"/>
        <v>20107</v>
      </c>
      <c r="D82" s="239">
        <f t="shared" si="25"/>
        <v>1.3226501285517056E-3</v>
      </c>
      <c r="E82" s="95">
        <v>12310968</v>
      </c>
      <c r="F82" s="297">
        <v>0.80875292221959005</v>
      </c>
      <c r="G82" s="95">
        <v>566950</v>
      </c>
      <c r="H82" s="297">
        <v>3.7245037859930802E-2</v>
      </c>
      <c r="I82" s="95">
        <v>420438</v>
      </c>
      <c r="J82" s="297">
        <v>2.7620123869395163E-2</v>
      </c>
      <c r="K82" s="96">
        <v>1923806</v>
      </c>
      <c r="L82" s="298">
        <v>0.12638191605108393</v>
      </c>
    </row>
    <row r="83" spans="1:12" x14ac:dyDescent="0.25">
      <c r="A83" s="291">
        <v>44772</v>
      </c>
      <c r="B83" s="47">
        <v>15241580</v>
      </c>
      <c r="C83" s="238">
        <f t="shared" si="24"/>
        <v>19418</v>
      </c>
      <c r="D83" s="239">
        <f t="shared" si="25"/>
        <v>1.2756400831892556E-3</v>
      </c>
      <c r="E83" s="47">
        <v>12321940</v>
      </c>
      <c r="F83" s="236">
        <v>0.80844243182137288</v>
      </c>
      <c r="G83" s="47">
        <v>569676</v>
      </c>
      <c r="H83" s="236">
        <v>3.7376439975383133E-2</v>
      </c>
      <c r="I83" s="47">
        <v>419446</v>
      </c>
      <c r="J83" s="236">
        <v>2.751985030423355E-2</v>
      </c>
      <c r="K83" s="61">
        <v>1930518</v>
      </c>
      <c r="L83" s="237">
        <v>0.12666127789901047</v>
      </c>
    </row>
    <row r="84" spans="1:12" x14ac:dyDescent="0.25">
      <c r="A84" s="291">
        <v>44779</v>
      </c>
      <c r="B84" s="100">
        <v>15257625</v>
      </c>
      <c r="C84" s="299">
        <f t="shared" si="24"/>
        <v>16045</v>
      </c>
      <c r="D84" s="300">
        <f t="shared" si="25"/>
        <v>1.0527123828369955E-3</v>
      </c>
      <c r="E84" s="100">
        <v>12601301</v>
      </c>
      <c r="F84" s="301">
        <v>0.82590186873776228</v>
      </c>
      <c r="G84" s="100">
        <v>551767</v>
      </c>
      <c r="H84" s="301">
        <v>3.6163360942479579E-2</v>
      </c>
      <c r="I84" s="100">
        <v>349808</v>
      </c>
      <c r="J84" s="301">
        <v>2.2926766125134154E-2</v>
      </c>
      <c r="K84" s="101">
        <v>1754749</v>
      </c>
      <c r="L84" s="302">
        <v>0.11500800419462399</v>
      </c>
    </row>
    <row r="85" spans="1:12" x14ac:dyDescent="0.25">
      <c r="A85" s="291">
        <v>44786</v>
      </c>
      <c r="B85" s="105">
        <v>15273901</v>
      </c>
      <c r="C85" s="303">
        <f t="shared" ref="C85:C90" si="26">B85-B84</f>
        <v>16276</v>
      </c>
      <c r="D85" s="304">
        <f t="shared" ref="D85:D90" si="27">(B85/B84)-1</f>
        <v>1.0667453158665907E-3</v>
      </c>
      <c r="E85" s="105">
        <v>12584882</v>
      </c>
      <c r="F85" s="305">
        <v>0.82394680965916955</v>
      </c>
      <c r="G85" s="105">
        <v>555002</v>
      </c>
      <c r="H85" s="305">
        <v>3.6336624153842555E-2</v>
      </c>
      <c r="I85" s="105">
        <v>357132</v>
      </c>
      <c r="J85" s="305">
        <v>2.3381845934447264E-2</v>
      </c>
      <c r="K85" s="106">
        <v>1776885</v>
      </c>
      <c r="L85" s="306">
        <v>0.11633472025254059</v>
      </c>
    </row>
    <row r="86" spans="1:12" x14ac:dyDescent="0.25">
      <c r="A86" s="291">
        <v>44793</v>
      </c>
      <c r="B86" s="47">
        <v>15290220</v>
      </c>
      <c r="C86" s="238">
        <f t="shared" si="26"/>
        <v>16319</v>
      </c>
      <c r="D86" s="239">
        <f t="shared" si="27"/>
        <v>1.0684238427367543E-3</v>
      </c>
      <c r="E86" s="47">
        <v>12596287</v>
      </c>
      <c r="F86" s="236">
        <v>0.82381332642695793</v>
      </c>
      <c r="G86" s="47">
        <v>552924</v>
      </c>
      <c r="H86" s="236">
        <v>3.6161938807943904E-2</v>
      </c>
      <c r="I86" s="47">
        <v>348525</v>
      </c>
      <c r="J86" s="236">
        <v>2.2793982035575682E-2</v>
      </c>
      <c r="K86" s="61">
        <v>1792484</v>
      </c>
      <c r="L86" s="237">
        <v>0.11723075272952253</v>
      </c>
    </row>
    <row r="87" spans="1:12" x14ac:dyDescent="0.25">
      <c r="A87" s="291">
        <v>44800</v>
      </c>
      <c r="B87" s="105">
        <v>15306456</v>
      </c>
      <c r="C87" s="238">
        <f t="shared" si="26"/>
        <v>16236</v>
      </c>
      <c r="D87" s="239">
        <f t="shared" si="27"/>
        <v>1.0618552251047131E-3</v>
      </c>
      <c r="E87" s="105">
        <v>12347607</v>
      </c>
      <c r="F87" s="305">
        <v>0.80669274455171069</v>
      </c>
      <c r="G87" s="105">
        <v>576503</v>
      </c>
      <c r="H87" s="305">
        <v>3.7664041891865757E-2</v>
      </c>
      <c r="I87" s="105">
        <v>428768</v>
      </c>
      <c r="J87" s="305">
        <v>2.8012232224102041E-2</v>
      </c>
      <c r="K87" s="106">
        <v>1953578</v>
      </c>
      <c r="L87" s="306">
        <v>0.12763098133232148</v>
      </c>
    </row>
    <row r="88" spans="1:12" x14ac:dyDescent="0.25">
      <c r="A88" s="291">
        <v>44807</v>
      </c>
      <c r="B88" s="47">
        <v>15320199</v>
      </c>
      <c r="C88" s="238">
        <f t="shared" si="26"/>
        <v>13743</v>
      </c>
      <c r="D88" s="239">
        <f t="shared" si="27"/>
        <v>8.9785643391260272E-4</v>
      </c>
      <c r="E88" s="47">
        <v>12357667</v>
      </c>
      <c r="F88" s="236">
        <v>0.806625749443594</v>
      </c>
      <c r="G88" s="47">
        <v>580589</v>
      </c>
      <c r="H88" s="236">
        <v>3.7896962043378155E-2</v>
      </c>
      <c r="I88" s="47">
        <v>426944</v>
      </c>
      <c r="J88" s="236">
        <v>2.786804531716592E-2</v>
      </c>
      <c r="K88" s="61">
        <v>1954999</v>
      </c>
      <c r="L88" s="237">
        <v>0.12760924319586189</v>
      </c>
    </row>
    <row r="89" spans="1:12" x14ac:dyDescent="0.25">
      <c r="A89" s="291">
        <v>44814</v>
      </c>
      <c r="B89" s="110">
        <v>15336066</v>
      </c>
      <c r="C89" s="307">
        <f t="shared" si="26"/>
        <v>15867</v>
      </c>
      <c r="D89" s="239">
        <f t="shared" si="27"/>
        <v>1.0356915076625839E-3</v>
      </c>
      <c r="E89" s="110">
        <v>12622095</v>
      </c>
      <c r="F89" s="308">
        <v>0.82303342982483252</v>
      </c>
      <c r="G89" s="110">
        <v>560551</v>
      </c>
      <c r="H89" s="308">
        <v>3.6551159860683961E-2</v>
      </c>
      <c r="I89" s="110">
        <v>358021</v>
      </c>
      <c r="J89" s="308">
        <v>2.3345035160907628E-2</v>
      </c>
      <c r="K89" s="111">
        <v>1795399</v>
      </c>
      <c r="L89" s="309">
        <v>0.11707037515357589</v>
      </c>
    </row>
    <row r="90" spans="1:12" x14ac:dyDescent="0.25">
      <c r="A90" s="291">
        <v>44821</v>
      </c>
      <c r="B90" s="110">
        <v>15351033</v>
      </c>
      <c r="C90" s="307">
        <f t="shared" si="26"/>
        <v>14967</v>
      </c>
      <c r="D90" s="310">
        <f t="shared" si="27"/>
        <v>9.7593476710389204E-4</v>
      </c>
      <c r="E90" s="110">
        <v>12373383</v>
      </c>
      <c r="F90" s="308">
        <v>0.80602934017534844</v>
      </c>
      <c r="G90" s="110">
        <v>582800</v>
      </c>
      <c r="H90" s="308">
        <v>3.7964871810255374E-2</v>
      </c>
      <c r="I90" s="110">
        <v>430642</v>
      </c>
      <c r="J90" s="308">
        <v>2.8052965556129024E-2</v>
      </c>
      <c r="K90" s="111">
        <v>1964208</v>
      </c>
      <c r="L90" s="309">
        <v>0.12795282245826714</v>
      </c>
    </row>
    <row r="91" spans="1:12" x14ac:dyDescent="0.25">
      <c r="A91" s="291">
        <v>44828</v>
      </c>
      <c r="B91" s="110">
        <v>15365873</v>
      </c>
      <c r="C91" s="307">
        <f t="shared" ref="C91:C96" si="28">B91-B90</f>
        <v>14840</v>
      </c>
      <c r="D91" s="310">
        <f t="shared" ref="D91:D96" si="29">(B91/B90)-1</f>
        <v>9.6671018816785192E-4</v>
      </c>
      <c r="E91" s="110">
        <v>12378303</v>
      </c>
      <c r="F91" s="308">
        <v>0.80557108600337901</v>
      </c>
      <c r="G91" s="110">
        <v>585324</v>
      </c>
      <c r="H91" s="308">
        <v>3.8092466337578089E-2</v>
      </c>
      <c r="I91" s="110">
        <v>432764</v>
      </c>
      <c r="J91" s="308">
        <v>2.8163970898366791E-2</v>
      </c>
      <c r="K91" s="111">
        <v>1969482</v>
      </c>
      <c r="L91" s="309">
        <v>0.12817247676067609</v>
      </c>
    </row>
    <row r="92" spans="1:12" x14ac:dyDescent="0.25">
      <c r="A92" s="291">
        <v>44835</v>
      </c>
      <c r="B92" s="110">
        <v>15380586</v>
      </c>
      <c r="C92" s="307">
        <f t="shared" si="28"/>
        <v>14713</v>
      </c>
      <c r="D92" s="310">
        <f t="shared" si="29"/>
        <v>9.5751149316414264E-4</v>
      </c>
      <c r="E92" s="110">
        <v>12648168</v>
      </c>
      <c r="F92" s="308">
        <v>0.82234630071962145</v>
      </c>
      <c r="G92" s="110">
        <v>566376</v>
      </c>
      <c r="H92" s="308">
        <v>3.6824084595996537E-2</v>
      </c>
      <c r="I92" s="110">
        <v>365110</v>
      </c>
      <c r="J92" s="308">
        <v>2.3738367315783677E-2</v>
      </c>
      <c r="K92" s="111">
        <v>1800932</v>
      </c>
      <c r="L92" s="309">
        <v>0.11709124736859831</v>
      </c>
    </row>
    <row r="93" spans="1:12" x14ac:dyDescent="0.25">
      <c r="A93" s="291">
        <v>44842</v>
      </c>
      <c r="B93" s="47">
        <v>15394540</v>
      </c>
      <c r="C93" s="238">
        <f t="shared" si="28"/>
        <v>13954</v>
      </c>
      <c r="D93" s="239">
        <f t="shared" si="29"/>
        <v>9.0724761722338343E-4</v>
      </c>
      <c r="E93" s="47">
        <v>12667911</v>
      </c>
      <c r="F93" s="236">
        <v>0.82288337293611891</v>
      </c>
      <c r="G93" s="47">
        <v>565626</v>
      </c>
      <c r="H93" s="236">
        <v>3.6741987743706538E-2</v>
      </c>
      <c r="I93" s="47">
        <v>359961</v>
      </c>
      <c r="J93" s="236">
        <v>2.3382381026000126E-2</v>
      </c>
      <c r="K93" s="61">
        <v>1801042</v>
      </c>
      <c r="L93" s="237">
        <v>0.11699225829417442</v>
      </c>
    </row>
    <row r="94" spans="1:12" x14ac:dyDescent="0.25">
      <c r="A94" s="291">
        <v>44849</v>
      </c>
      <c r="B94" s="115">
        <v>15409035</v>
      </c>
      <c r="C94" s="238">
        <f t="shared" si="28"/>
        <v>14495</v>
      </c>
      <c r="D94" s="239">
        <f t="shared" si="29"/>
        <v>9.4156759474461893E-4</v>
      </c>
      <c r="E94" s="115">
        <v>12408794</v>
      </c>
      <c r="F94" s="311">
        <v>0.80529338793766125</v>
      </c>
      <c r="G94" s="115">
        <v>585863</v>
      </c>
      <c r="H94" s="311">
        <v>3.8020745620994438E-2</v>
      </c>
      <c r="I94" s="115">
        <v>433921</v>
      </c>
      <c r="J94" s="311">
        <v>2.8160167070812675E-2</v>
      </c>
      <c r="K94" s="116">
        <v>1980457</v>
      </c>
      <c r="L94" s="312">
        <v>0.12852569937053163</v>
      </c>
    </row>
    <row r="95" spans="1:12" x14ac:dyDescent="0.25">
      <c r="A95" s="233">
        <v>44856</v>
      </c>
      <c r="B95" s="47">
        <v>15426568</v>
      </c>
      <c r="C95" s="238">
        <f t="shared" si="28"/>
        <v>17533</v>
      </c>
      <c r="D95" s="239">
        <f t="shared" si="29"/>
        <v>1.1378389367018293E-3</v>
      </c>
      <c r="E95" s="47">
        <v>12710558</v>
      </c>
      <c r="F95" s="236">
        <v>0.82393945302675231</v>
      </c>
      <c r="G95" s="47">
        <v>564332</v>
      </c>
      <c r="H95" s="236">
        <v>3.6581824291702474E-2</v>
      </c>
      <c r="I95" s="47">
        <v>354712</v>
      </c>
      <c r="J95" s="236">
        <v>2.2993578351322212E-2</v>
      </c>
      <c r="K95" s="61">
        <v>1796966</v>
      </c>
      <c r="L95" s="237">
        <v>0.11648514433022303</v>
      </c>
    </row>
    <row r="96" spans="1:12" x14ac:dyDescent="0.25">
      <c r="A96" s="291">
        <v>44863</v>
      </c>
      <c r="B96" s="120">
        <v>15440221</v>
      </c>
      <c r="C96" s="313">
        <f t="shared" si="28"/>
        <v>13653</v>
      </c>
      <c r="D96" s="239">
        <f t="shared" si="29"/>
        <v>8.8503158965758111E-4</v>
      </c>
      <c r="E96" s="120">
        <v>12433063</v>
      </c>
      <c r="F96" s="314">
        <v>0.80523866853978321</v>
      </c>
      <c r="G96" s="120">
        <v>587391</v>
      </c>
      <c r="H96" s="314">
        <v>3.8042914023057053E-2</v>
      </c>
      <c r="I96" s="120">
        <v>432176</v>
      </c>
      <c r="J96" s="314">
        <v>2.7990272937155499E-2</v>
      </c>
      <c r="K96" s="121">
        <v>1987591</v>
      </c>
      <c r="L96" s="315">
        <v>0.12872814450000425</v>
      </c>
    </row>
    <row r="97" spans="1:12" x14ac:dyDescent="0.25">
      <c r="A97" s="291">
        <v>44870</v>
      </c>
      <c r="B97" s="120">
        <v>15456695</v>
      </c>
      <c r="C97" s="313">
        <f>B97-B96</f>
        <v>16474</v>
      </c>
      <c r="D97" s="316">
        <f>(B97/B96)-1</f>
        <v>1.0669536401066715E-3</v>
      </c>
      <c r="E97" s="120">
        <v>12440284</v>
      </c>
      <c r="F97" s="314">
        <v>0.80484760810768408</v>
      </c>
      <c r="G97" s="120">
        <v>588668</v>
      </c>
      <c r="H97" s="314">
        <v>3.8084985179561347E-2</v>
      </c>
      <c r="I97" s="120">
        <v>434718</v>
      </c>
      <c r="J97" s="314">
        <v>2.8124899922007906E-2</v>
      </c>
      <c r="K97" s="121">
        <v>1993025</v>
      </c>
      <c r="L97" s="315">
        <v>0.12894250679074667</v>
      </c>
    </row>
    <row r="98" spans="1:12" x14ac:dyDescent="0.25">
      <c r="A98" s="291">
        <v>44877</v>
      </c>
      <c r="B98" s="47">
        <v>15473122</v>
      </c>
      <c r="C98" s="238">
        <f>B98-B97</f>
        <v>16427</v>
      </c>
      <c r="D98" s="239">
        <f>(B98/B97)-1</f>
        <v>1.0627757098138346E-3</v>
      </c>
      <c r="E98" s="47">
        <v>12450541</v>
      </c>
      <c r="F98" s="236">
        <v>0.80465603515567186</v>
      </c>
      <c r="G98" s="47">
        <v>591517</v>
      </c>
      <c r="H98" s="236">
        <v>3.8228678090950229E-2</v>
      </c>
      <c r="I98" s="47">
        <v>435966</v>
      </c>
      <c r="J98" s="236">
        <v>2.8175697186385528E-2</v>
      </c>
      <c r="K98" s="61">
        <v>1995098</v>
      </c>
      <c r="L98" s="237">
        <v>0.12893958956699236</v>
      </c>
    </row>
    <row r="99" spans="1:12" x14ac:dyDescent="0.25">
      <c r="A99" s="291">
        <v>44884</v>
      </c>
      <c r="B99" s="125">
        <v>15490594</v>
      </c>
      <c r="C99" s="317">
        <f t="shared" ref="C99:C100" si="30">B99-B98</f>
        <v>17472</v>
      </c>
      <c r="D99" s="239">
        <f t="shared" ref="D99:D100" si="31">(B99/B98)-1</f>
        <v>1.129183884157392E-3</v>
      </c>
      <c r="E99" s="125">
        <v>12710458</v>
      </c>
      <c r="F99" s="318">
        <v>0.82052747622202227</v>
      </c>
      <c r="G99" s="125">
        <v>576583</v>
      </c>
      <c r="H99" s="318">
        <v>3.7221490667175193E-2</v>
      </c>
      <c r="I99" s="125">
        <v>372158</v>
      </c>
      <c r="J99" s="318">
        <v>2.4024772710459004E-2</v>
      </c>
      <c r="K99" s="126">
        <v>1831395</v>
      </c>
      <c r="L99" s="319">
        <v>0.11822626040034359</v>
      </c>
    </row>
    <row r="100" spans="1:12" x14ac:dyDescent="0.25">
      <c r="A100" s="291">
        <v>44891</v>
      </c>
      <c r="B100" s="125">
        <v>15504803</v>
      </c>
      <c r="C100" s="317">
        <f t="shared" si="30"/>
        <v>14209</v>
      </c>
      <c r="D100" s="239">
        <f t="shared" si="31"/>
        <v>9.1726631012334359E-4</v>
      </c>
      <c r="E100" s="125">
        <v>12727144</v>
      </c>
      <c r="F100" s="318">
        <v>0.82085170640349314</v>
      </c>
      <c r="G100" s="125">
        <v>575719</v>
      </c>
      <c r="H100" s="318">
        <v>3.7131655268370714E-2</v>
      </c>
      <c r="I100" s="125">
        <v>364725</v>
      </c>
      <c r="J100" s="318">
        <v>2.3523355956215634E-2</v>
      </c>
      <c r="K100" s="126">
        <v>1837215</v>
      </c>
      <c r="L100" s="319">
        <v>0.1184932823719205</v>
      </c>
    </row>
    <row r="101" spans="1:12" x14ac:dyDescent="0.25">
      <c r="A101" s="291">
        <v>44898</v>
      </c>
      <c r="B101" s="47">
        <v>15526865</v>
      </c>
      <c r="C101" s="238">
        <f t="shared" ref="C101:C106" si="32">B101-B100</f>
        <v>22062</v>
      </c>
      <c r="D101" s="239">
        <f t="shared" ref="D101:D107" si="33">(B101/B100)-1</f>
        <v>1.4229139189965156E-3</v>
      </c>
      <c r="E101" s="47">
        <v>12745056</v>
      </c>
      <c r="F101" s="236">
        <v>0.82083897811953666</v>
      </c>
      <c r="G101" s="47">
        <v>580116</v>
      </c>
      <c r="H101" s="236">
        <v>3.7362081785344302E-2</v>
      </c>
      <c r="I101" s="47">
        <v>370352</v>
      </c>
      <c r="J101" s="236">
        <v>2.3852335935167852E-2</v>
      </c>
      <c r="K101" s="61">
        <v>1831341</v>
      </c>
      <c r="L101" s="237">
        <v>0.11794660415995116</v>
      </c>
    </row>
    <row r="102" spans="1:12" x14ac:dyDescent="0.25">
      <c r="A102" s="291">
        <v>44905</v>
      </c>
      <c r="B102" s="130">
        <v>15549879</v>
      </c>
      <c r="C102" s="320">
        <f t="shared" si="32"/>
        <v>23014</v>
      </c>
      <c r="D102" s="239">
        <f t="shared" si="33"/>
        <v>1.4822051972500638E-3</v>
      </c>
      <c r="E102" s="130">
        <v>12494223</v>
      </c>
      <c r="F102" s="321">
        <v>0.80349326190898329</v>
      </c>
      <c r="G102" s="130">
        <v>602170</v>
      </c>
      <c r="H102" s="321">
        <v>3.8725060175709404E-2</v>
      </c>
      <c r="I102" s="130">
        <v>441766</v>
      </c>
      <c r="J102" s="321">
        <v>2.8409610132657623E-2</v>
      </c>
      <c r="K102" s="131">
        <v>2011720</v>
      </c>
      <c r="L102" s="322">
        <v>0.12937206778264962</v>
      </c>
    </row>
    <row r="103" spans="1:12" x14ac:dyDescent="0.25">
      <c r="A103" s="291">
        <v>44912</v>
      </c>
      <c r="B103" s="47">
        <v>15572040</v>
      </c>
      <c r="C103" s="238">
        <f t="shared" si="32"/>
        <v>22161</v>
      </c>
      <c r="D103" s="239">
        <f t="shared" si="33"/>
        <v>1.4251557841704621E-3</v>
      </c>
      <c r="E103" s="47">
        <v>12765819</v>
      </c>
      <c r="F103" s="236">
        <v>0.81979104857167073</v>
      </c>
      <c r="G103" s="47">
        <v>587628</v>
      </c>
      <c r="H103" s="236">
        <v>3.7736096234019433E-2</v>
      </c>
      <c r="I103" s="47">
        <v>372202</v>
      </c>
      <c r="J103" s="236">
        <v>2.3901942198966866E-2</v>
      </c>
      <c r="K103" s="61">
        <v>1846391</v>
      </c>
      <c r="L103" s="237">
        <v>0.11857091299534293</v>
      </c>
    </row>
    <row r="104" spans="1:12" x14ac:dyDescent="0.25">
      <c r="A104" s="291">
        <v>44919</v>
      </c>
      <c r="B104" s="135">
        <v>15588981</v>
      </c>
      <c r="C104" s="323">
        <f t="shared" si="32"/>
        <v>16941</v>
      </c>
      <c r="D104" s="239">
        <f t="shared" si="33"/>
        <v>1.087911410450948E-3</v>
      </c>
      <c r="E104" s="135">
        <v>12525896</v>
      </c>
      <c r="F104" s="324">
        <v>0.80350960720267728</v>
      </c>
      <c r="G104" s="135">
        <v>607460</v>
      </c>
      <c r="H104" s="324">
        <v>3.896726796959981E-2</v>
      </c>
      <c r="I104" s="135">
        <v>442456</v>
      </c>
      <c r="J104" s="324">
        <v>2.8382612051422732E-2</v>
      </c>
      <c r="K104" s="136">
        <v>2013169</v>
      </c>
      <c r="L104" s="325">
        <v>0.12914051277630012</v>
      </c>
    </row>
    <row r="105" spans="1:12" x14ac:dyDescent="0.25">
      <c r="A105" s="291">
        <v>44926</v>
      </c>
      <c r="B105" s="47">
        <v>15607614</v>
      </c>
      <c r="C105" s="238">
        <f t="shared" si="32"/>
        <v>18633</v>
      </c>
      <c r="D105" s="239">
        <f t="shared" si="33"/>
        <v>1.1952673494182164E-3</v>
      </c>
      <c r="E105" s="47">
        <v>12540100</v>
      </c>
      <c r="F105" s="236">
        <v>0.80346041361607223</v>
      </c>
      <c r="G105" s="47">
        <v>610195</v>
      </c>
      <c r="H105" s="236">
        <v>3.9095982255840003E-2</v>
      </c>
      <c r="I105" s="47">
        <v>442709</v>
      </c>
      <c r="J105" s="236">
        <v>2.8364937779727255E-2</v>
      </c>
      <c r="K105" s="61">
        <v>2014610</v>
      </c>
      <c r="L105" s="237">
        <v>0.12907866634836049</v>
      </c>
    </row>
    <row r="106" spans="1:12" x14ac:dyDescent="0.25">
      <c r="A106" s="291">
        <v>44933</v>
      </c>
      <c r="B106" s="140">
        <v>15632520</v>
      </c>
      <c r="C106" s="326">
        <f t="shared" si="32"/>
        <v>24906</v>
      </c>
      <c r="D106" s="327">
        <f t="shared" si="33"/>
        <v>1.595759608098879E-3</v>
      </c>
      <c r="E106" s="140">
        <v>12550150</v>
      </c>
      <c r="F106" s="328">
        <v>0.80282321724200578</v>
      </c>
      <c r="G106" s="140">
        <v>614763</v>
      </c>
      <c r="H106" s="328">
        <v>3.9325905228331709E-2</v>
      </c>
      <c r="I106" s="140">
        <v>446272</v>
      </c>
      <c r="J106" s="328">
        <v>2.8547668578066749E-2</v>
      </c>
      <c r="K106" s="141">
        <v>2021335</v>
      </c>
      <c r="L106" s="329">
        <v>0.12930320895159578</v>
      </c>
    </row>
    <row r="107" spans="1:12" x14ac:dyDescent="0.25">
      <c r="A107" s="291">
        <v>44940</v>
      </c>
      <c r="B107" s="140">
        <v>15659162</v>
      </c>
      <c r="C107" s="326">
        <f t="shared" ref="C107:C112" si="34">B107-B106</f>
        <v>26642</v>
      </c>
      <c r="D107" s="327">
        <f t="shared" si="33"/>
        <v>1.7042677700076503E-3</v>
      </c>
      <c r="E107" s="140">
        <v>12571343</v>
      </c>
      <c r="F107" s="328">
        <v>0.80281071234846413</v>
      </c>
      <c r="G107" s="140">
        <v>618280</v>
      </c>
      <c r="H107" s="328">
        <v>3.9483594332825729E-2</v>
      </c>
      <c r="I107" s="140">
        <v>447831</v>
      </c>
      <c r="J107" s="328">
        <v>2.8598656811903472E-2</v>
      </c>
      <c r="K107" s="141">
        <v>2021708</v>
      </c>
      <c r="L107" s="329">
        <v>0.12910703650680669</v>
      </c>
    </row>
    <row r="108" spans="1:12" x14ac:dyDescent="0.25">
      <c r="A108" s="291">
        <v>44947</v>
      </c>
      <c r="B108" s="47">
        <v>15687842</v>
      </c>
      <c r="C108" s="238">
        <f t="shared" si="34"/>
        <v>28680</v>
      </c>
      <c r="D108" s="239">
        <f t="shared" ref="D108:D113" si="35">(B108/B107)-1</f>
        <v>1.8315156328287951E-3</v>
      </c>
      <c r="E108" s="47">
        <v>12871880</v>
      </c>
      <c r="F108" s="236">
        <v>0.82050035945033106</v>
      </c>
      <c r="G108" s="47">
        <v>598416</v>
      </c>
      <c r="H108" s="236">
        <v>3.8145208244703126E-2</v>
      </c>
      <c r="I108" s="47">
        <v>374311</v>
      </c>
      <c r="J108" s="236">
        <v>2.385994198564723E-2</v>
      </c>
      <c r="K108" s="61">
        <v>1843235</v>
      </c>
      <c r="L108" s="237">
        <v>0.11749449031931862</v>
      </c>
    </row>
    <row r="109" spans="1:12" x14ac:dyDescent="0.25">
      <c r="A109" s="291">
        <v>44954</v>
      </c>
      <c r="B109" s="47">
        <v>15716570</v>
      </c>
      <c r="C109" s="238">
        <f t="shared" si="34"/>
        <v>28728</v>
      </c>
      <c r="D109" s="239">
        <f t="shared" si="35"/>
        <v>1.8312270100628858E-3</v>
      </c>
      <c r="E109" s="47">
        <v>12613600</v>
      </c>
      <c r="F109" s="236">
        <v>0.80256697231011598</v>
      </c>
      <c r="G109" s="47">
        <v>624955</v>
      </c>
      <c r="H109" s="236">
        <v>3.9764083384606186E-2</v>
      </c>
      <c r="I109" s="47">
        <v>448356</v>
      </c>
      <c r="J109" s="236">
        <v>2.8527598579079279E-2</v>
      </c>
      <c r="K109" s="61">
        <v>2029659</v>
      </c>
      <c r="L109" s="237">
        <v>0.12914134572619854</v>
      </c>
    </row>
    <row r="110" spans="1:12" x14ac:dyDescent="0.25">
      <c r="A110" s="291">
        <v>44961</v>
      </c>
      <c r="B110" s="145">
        <v>15743085</v>
      </c>
      <c r="C110" s="330">
        <f t="shared" si="34"/>
        <v>26515</v>
      </c>
      <c r="D110" s="239">
        <f t="shared" si="35"/>
        <v>1.6870729427604925E-3</v>
      </c>
      <c r="E110" s="145">
        <v>12634260</v>
      </c>
      <c r="F110" s="331">
        <v>0.80252758592105677</v>
      </c>
      <c r="G110" s="145">
        <v>627860</v>
      </c>
      <c r="H110" s="331">
        <v>3.9881636921861252E-2</v>
      </c>
      <c r="I110" s="145">
        <v>450192</v>
      </c>
      <c r="J110" s="331">
        <v>2.8596174129784602E-2</v>
      </c>
      <c r="K110" s="146">
        <v>2030773</v>
      </c>
      <c r="L110" s="332">
        <v>0.12899460302729737</v>
      </c>
    </row>
    <row r="111" spans="1:12" x14ac:dyDescent="0.25">
      <c r="A111" s="291">
        <v>44968</v>
      </c>
      <c r="B111" s="47">
        <v>15769681</v>
      </c>
      <c r="C111" s="238">
        <f t="shared" si="34"/>
        <v>26596</v>
      </c>
      <c r="D111" s="239">
        <f t="shared" si="35"/>
        <v>1.6893766374252994E-3</v>
      </c>
      <c r="E111" s="47">
        <v>12884915</v>
      </c>
      <c r="F111" s="236">
        <v>0.8170688424198308</v>
      </c>
      <c r="G111" s="47">
        <v>615488</v>
      </c>
      <c r="H111" s="236">
        <v>3.9029831992162679E-2</v>
      </c>
      <c r="I111" s="47">
        <v>396386</v>
      </c>
      <c r="J111" s="236">
        <v>2.5135955508548333E-2</v>
      </c>
      <c r="K111" s="61">
        <v>1872892</v>
      </c>
      <c r="L111" s="237">
        <v>0.11876537007945817</v>
      </c>
    </row>
    <row r="112" spans="1:12" x14ac:dyDescent="0.25">
      <c r="A112" s="291">
        <v>44975</v>
      </c>
      <c r="B112" s="150">
        <v>15791195</v>
      </c>
      <c r="C112" s="333">
        <f t="shared" si="34"/>
        <v>21514</v>
      </c>
      <c r="D112" s="239">
        <f t="shared" si="35"/>
        <v>1.3642634876380733E-3</v>
      </c>
      <c r="E112" s="150">
        <v>12667154</v>
      </c>
      <c r="F112" s="334">
        <v>0.80216563724277989</v>
      </c>
      <c r="G112" s="150">
        <v>635075</v>
      </c>
      <c r="H112" s="334">
        <v>4.0217032339857753E-2</v>
      </c>
      <c r="I112" s="150">
        <v>452206</v>
      </c>
      <c r="J112" s="334">
        <v>2.863659146758684E-2</v>
      </c>
      <c r="K112" s="151">
        <v>2036760</v>
      </c>
      <c r="L112" s="335">
        <v>0.12898073894977549</v>
      </c>
    </row>
    <row r="113" spans="1:12" x14ac:dyDescent="0.25">
      <c r="A113" s="291">
        <v>44982</v>
      </c>
      <c r="B113" s="47">
        <v>15814192</v>
      </c>
      <c r="C113" s="238">
        <f t="shared" ref="C113:C118" si="36">B113-B112</f>
        <v>22997</v>
      </c>
      <c r="D113" s="239">
        <f t="shared" si="35"/>
        <v>1.4563179037432317E-3</v>
      </c>
      <c r="E113" s="47">
        <v>12924825</v>
      </c>
      <c r="F113" s="236">
        <v>0.81729278359589919</v>
      </c>
      <c r="G113" s="47">
        <v>623341</v>
      </c>
      <c r="H113" s="236">
        <v>3.9416556976164197E-2</v>
      </c>
      <c r="I113" s="47">
        <v>392494</v>
      </c>
      <c r="J113" s="236">
        <v>2.4819099198997965E-2</v>
      </c>
      <c r="K113" s="61">
        <v>1873532</v>
      </c>
      <c r="L113" s="237">
        <v>0.11847156022893866</v>
      </c>
    </row>
    <row r="114" spans="1:12" x14ac:dyDescent="0.25">
      <c r="A114" s="291">
        <v>44989</v>
      </c>
      <c r="B114" s="150">
        <v>15836133</v>
      </c>
      <c r="C114" s="333">
        <f t="shared" si="36"/>
        <v>21941</v>
      </c>
      <c r="D114" s="336">
        <f t="shared" ref="D114:D119" si="37">(B114/B113)-1</f>
        <v>1.3874246626068842E-3</v>
      </c>
      <c r="E114" s="150">
        <v>12962664</v>
      </c>
      <c r="F114" s="334">
        <v>0.8185498315782016</v>
      </c>
      <c r="G114" s="150">
        <v>623555</v>
      </c>
      <c r="H114" s="334">
        <v>3.9375458642586549E-2</v>
      </c>
      <c r="I114" s="150">
        <v>384513</v>
      </c>
      <c r="J114" s="334">
        <v>2.4280738233254294E-2</v>
      </c>
      <c r="K114" s="151">
        <v>1865401</v>
      </c>
      <c r="L114" s="335">
        <v>0.1177939715459576</v>
      </c>
    </row>
    <row r="115" spans="1:12" x14ac:dyDescent="0.25">
      <c r="A115" s="291">
        <v>44996</v>
      </c>
      <c r="B115" s="150">
        <v>15857457</v>
      </c>
      <c r="C115" s="333">
        <f t="shared" si="36"/>
        <v>21324</v>
      </c>
      <c r="D115" s="336">
        <f t="shared" si="37"/>
        <v>1.3465408505977106E-3</v>
      </c>
      <c r="E115" s="150">
        <v>12707224</v>
      </c>
      <c r="F115" s="334">
        <v>0.80134059326158036</v>
      </c>
      <c r="G115" s="150">
        <v>647231</v>
      </c>
      <c r="H115" s="334">
        <v>4.0815560780016621E-2</v>
      </c>
      <c r="I115" s="150">
        <v>455991</v>
      </c>
      <c r="J115" s="334">
        <v>2.875561951705119E-2</v>
      </c>
      <c r="K115" s="151">
        <v>2047011</v>
      </c>
      <c r="L115" s="335">
        <v>0.12908822644135184</v>
      </c>
    </row>
    <row r="116" spans="1:12" x14ac:dyDescent="0.25">
      <c r="A116" s="291">
        <v>45003</v>
      </c>
      <c r="B116" s="150">
        <v>15877524</v>
      </c>
      <c r="C116" s="333">
        <f t="shared" si="36"/>
        <v>20067</v>
      </c>
      <c r="D116" s="336">
        <f t="shared" si="37"/>
        <v>1.265461416669833E-3</v>
      </c>
      <c r="E116" s="150">
        <v>12951808</v>
      </c>
      <c r="F116" s="334">
        <v>0.81573222625895569</v>
      </c>
      <c r="G116" s="150">
        <v>634343</v>
      </c>
      <c r="H116" s="334">
        <v>3.9952262078142661E-2</v>
      </c>
      <c r="I116" s="150">
        <v>401557</v>
      </c>
      <c r="J116" s="334">
        <v>2.5290908078614775E-2</v>
      </c>
      <c r="K116" s="151">
        <v>1889816</v>
      </c>
      <c r="L116" s="335">
        <v>0.11902460358428682</v>
      </c>
    </row>
    <row r="117" spans="1:12" x14ac:dyDescent="0.25">
      <c r="A117" s="291">
        <v>45010</v>
      </c>
      <c r="B117" s="150">
        <v>15898347</v>
      </c>
      <c r="C117" s="333">
        <f t="shared" si="36"/>
        <v>20823</v>
      </c>
      <c r="D117" s="336">
        <f t="shared" si="37"/>
        <v>1.3114765249291338E-3</v>
      </c>
      <c r="E117" s="150">
        <v>12963502</v>
      </c>
      <c r="F117" s="334">
        <v>0.81539936195882501</v>
      </c>
      <c r="G117" s="150">
        <v>632710</v>
      </c>
      <c r="H117" s="334">
        <v>3.9797219170018112E-2</v>
      </c>
      <c r="I117" s="150">
        <v>393898</v>
      </c>
      <c r="J117" s="334">
        <v>2.4776034892180929E-2</v>
      </c>
      <c r="K117" s="151">
        <v>1908237</v>
      </c>
      <c r="L117" s="335">
        <v>0.12002738397897593</v>
      </c>
    </row>
    <row r="118" spans="1:12" x14ac:dyDescent="0.25">
      <c r="A118" s="291">
        <v>45017</v>
      </c>
      <c r="B118" s="150">
        <v>15915452</v>
      </c>
      <c r="C118" s="333">
        <f t="shared" si="36"/>
        <v>17105</v>
      </c>
      <c r="D118" s="336">
        <f t="shared" si="37"/>
        <v>1.0758980163156906E-3</v>
      </c>
      <c r="E118" s="150">
        <v>12985521</v>
      </c>
      <c r="F118" s="334">
        <v>0.81590651650986723</v>
      </c>
      <c r="G118" s="150">
        <v>637094</v>
      </c>
      <c r="H118" s="334">
        <v>4.002990301500705E-2</v>
      </c>
      <c r="I118" s="150">
        <v>395875</v>
      </c>
      <c r="J118" s="334">
        <v>2.4873625957968395E-2</v>
      </c>
      <c r="K118" s="151">
        <v>1896962</v>
      </c>
      <c r="L118" s="335">
        <v>0.11918995451715729</v>
      </c>
    </row>
    <row r="119" spans="1:12" x14ac:dyDescent="0.25">
      <c r="A119" s="291">
        <v>45024</v>
      </c>
      <c r="B119" s="150">
        <v>15935377</v>
      </c>
      <c r="C119" s="333">
        <f t="shared" ref="C119:C124" si="38">B119-B118</f>
        <v>19925</v>
      </c>
      <c r="D119" s="336">
        <f t="shared" si="37"/>
        <v>1.2519280005367506E-3</v>
      </c>
      <c r="E119" s="150">
        <v>12997599</v>
      </c>
      <c r="F119" s="334">
        <v>0.81564427374388448</v>
      </c>
      <c r="G119" s="150">
        <v>640207</v>
      </c>
      <c r="H119" s="334">
        <v>4.0175202632482435E-2</v>
      </c>
      <c r="I119" s="150">
        <v>397135</v>
      </c>
      <c r="J119" s="334">
        <v>2.4921594261623055E-2</v>
      </c>
      <c r="K119" s="151">
        <v>1900436</v>
      </c>
      <c r="L119" s="335">
        <v>0.11925892936201007</v>
      </c>
    </row>
    <row r="120" spans="1:12" x14ac:dyDescent="0.25">
      <c r="A120" s="291">
        <v>45031</v>
      </c>
      <c r="B120" s="150">
        <v>15959160</v>
      </c>
      <c r="C120" s="333">
        <f t="shared" si="38"/>
        <v>23783</v>
      </c>
      <c r="D120" s="336">
        <f t="shared" ref="D120:D125" si="39">(B120/B119)-1</f>
        <v>1.4924654747734412E-3</v>
      </c>
      <c r="E120" s="150">
        <v>13012485</v>
      </c>
      <c r="F120" s="334">
        <v>0.81536152278691365</v>
      </c>
      <c r="G120" s="150">
        <v>644047</v>
      </c>
      <c r="H120" s="334">
        <v>4.0355946052298489E-2</v>
      </c>
      <c r="I120" s="150">
        <v>398599</v>
      </c>
      <c r="J120" s="334">
        <v>2.4976189222991687E-2</v>
      </c>
      <c r="K120" s="151">
        <v>1904029</v>
      </c>
      <c r="L120" s="335">
        <v>0.11930634193779623</v>
      </c>
    </row>
    <row r="121" spans="1:12" x14ac:dyDescent="0.25">
      <c r="A121" s="291">
        <v>45038</v>
      </c>
      <c r="B121" s="150">
        <v>15981821</v>
      </c>
      <c r="C121" s="333">
        <f t="shared" si="38"/>
        <v>22661</v>
      </c>
      <c r="D121" s="336">
        <f t="shared" si="39"/>
        <v>1.419936888908957E-3</v>
      </c>
      <c r="E121" s="150">
        <v>13027777</v>
      </c>
      <c r="F121" s="334">
        <v>0.81516223964715906</v>
      </c>
      <c r="G121" s="150">
        <v>646065</v>
      </c>
      <c r="H121" s="334">
        <v>4.0424992871588288E-2</v>
      </c>
      <c r="I121" s="150">
        <v>400067</v>
      </c>
      <c r="J121" s="334">
        <v>2.5032629260457868E-2</v>
      </c>
      <c r="K121" s="151">
        <v>1907912</v>
      </c>
      <c r="L121" s="335">
        <v>0.11938013822079474</v>
      </c>
    </row>
    <row r="122" spans="1:12" x14ac:dyDescent="0.25">
      <c r="A122" s="291">
        <v>45045</v>
      </c>
      <c r="B122" s="150">
        <v>16003290</v>
      </c>
      <c r="C122" s="333">
        <f t="shared" si="38"/>
        <v>21469</v>
      </c>
      <c r="D122" s="336">
        <f t="shared" si="39"/>
        <v>1.3433387847354705E-3</v>
      </c>
      <c r="E122" s="150">
        <v>13041843</v>
      </c>
      <c r="F122" s="334">
        <v>0.81494761389689241</v>
      </c>
      <c r="G122" s="150">
        <v>649143</v>
      </c>
      <c r="H122" s="334">
        <v>4.0563096713238343E-2</v>
      </c>
      <c r="I122" s="150">
        <v>401389</v>
      </c>
      <c r="J122" s="334">
        <v>2.5081655084673214E-2</v>
      </c>
      <c r="K122" s="151">
        <v>1910915</v>
      </c>
      <c r="L122" s="335">
        <v>0.11940763430519599</v>
      </c>
    </row>
    <row r="123" spans="1:12" x14ac:dyDescent="0.25">
      <c r="A123" s="291">
        <v>45046</v>
      </c>
      <c r="B123" s="47">
        <v>16023636</v>
      </c>
      <c r="C123" s="238">
        <f t="shared" si="38"/>
        <v>20346</v>
      </c>
      <c r="D123" s="239">
        <f t="shared" si="39"/>
        <v>1.2713635758647701E-3</v>
      </c>
      <c r="E123" s="47">
        <v>13055146</v>
      </c>
      <c r="F123" s="236">
        <v>0.81474304583553947</v>
      </c>
      <c r="G123" s="47">
        <v>651898</v>
      </c>
      <c r="H123" s="236">
        <v>4.0683525262306258E-2</v>
      </c>
      <c r="I123" s="47">
        <v>402554</v>
      </c>
      <c r="J123" s="236">
        <v>2.5122512768013451E-2</v>
      </c>
      <c r="K123" s="61">
        <v>1914038</v>
      </c>
      <c r="L123" s="237">
        <v>0.11945091613414084</v>
      </c>
    </row>
    <row r="124" spans="1:12" x14ac:dyDescent="0.25">
      <c r="A124" s="291">
        <v>45047</v>
      </c>
      <c r="B124" s="157">
        <v>16042535</v>
      </c>
      <c r="C124" s="337">
        <f t="shared" si="38"/>
        <v>18899</v>
      </c>
      <c r="D124" s="338">
        <f t="shared" si="39"/>
        <v>1.1794451646305326E-3</v>
      </c>
      <c r="E124" s="157">
        <v>13066188</v>
      </c>
      <c r="F124" s="339">
        <v>0.81447152834636172</v>
      </c>
      <c r="G124" s="157">
        <v>654279</v>
      </c>
      <c r="H124" s="339">
        <v>4.0784015743147828E-2</v>
      </c>
      <c r="I124" s="157">
        <v>403145</v>
      </c>
      <c r="J124" s="339">
        <v>2.5129756612655044E-2</v>
      </c>
      <c r="K124" s="158">
        <v>1918923</v>
      </c>
      <c r="L124" s="340">
        <v>0.11961469929783541</v>
      </c>
    </row>
    <row r="125" spans="1:12" x14ac:dyDescent="0.25">
      <c r="A125" s="291">
        <v>45066</v>
      </c>
      <c r="B125" s="157">
        <v>16060398</v>
      </c>
      <c r="C125" s="337">
        <f t="shared" ref="C125:C130" si="40">B125-B124</f>
        <v>17863</v>
      </c>
      <c r="D125" s="338">
        <f t="shared" si="39"/>
        <v>1.1134773899510453E-3</v>
      </c>
      <c r="E125" s="157">
        <v>13080538</v>
      </c>
      <c r="F125" s="339">
        <v>0.8144591435405274</v>
      </c>
      <c r="G125" s="157">
        <v>656589</v>
      </c>
      <c r="H125" s="339">
        <v>4.0882486224812109E-2</v>
      </c>
      <c r="I125" s="157">
        <v>404258</v>
      </c>
      <c r="J125" s="339">
        <v>2.5171107216645564E-2</v>
      </c>
      <c r="K125" s="158">
        <v>1919013</v>
      </c>
      <c r="L125" s="340">
        <v>0.11948726301801488</v>
      </c>
    </row>
    <row r="126" spans="1:12" x14ac:dyDescent="0.25">
      <c r="A126" s="291">
        <v>45073</v>
      </c>
      <c r="B126" s="157">
        <v>16076036</v>
      </c>
      <c r="C126" s="337">
        <f t="shared" si="40"/>
        <v>15638</v>
      </c>
      <c r="D126" s="338">
        <f t="shared" ref="D126:D131" si="41">(B126/B125)-1</f>
        <v>9.7369940645308795E-4</v>
      </c>
      <c r="E126" s="157">
        <v>13090300</v>
      </c>
      <c r="F126" s="339">
        <v>0.81427411583303244</v>
      </c>
      <c r="G126" s="157">
        <v>659134</v>
      </c>
      <c r="H126" s="339">
        <v>4.1001027865327E-2</v>
      </c>
      <c r="I126" s="157">
        <v>405028</v>
      </c>
      <c r="J126" s="339">
        <v>2.519451934544063E-2</v>
      </c>
      <c r="K126" s="158">
        <v>1921574</v>
      </c>
      <c r="L126" s="340">
        <v>0.1195303369561999</v>
      </c>
    </row>
    <row r="127" spans="1:12" x14ac:dyDescent="0.25">
      <c r="A127" s="291">
        <v>45080</v>
      </c>
      <c r="B127" s="157">
        <v>16097269</v>
      </c>
      <c r="C127" s="337">
        <f t="shared" si="40"/>
        <v>21233</v>
      </c>
      <c r="D127" s="338">
        <f t="shared" si="41"/>
        <v>1.3207857957022728E-3</v>
      </c>
      <c r="E127" s="157">
        <v>13102618</v>
      </c>
      <c r="F127" s="339">
        <v>0.81396527572472077</v>
      </c>
      <c r="G127" s="157">
        <v>662758</v>
      </c>
      <c r="H127" s="339">
        <v>4.1172077077173776E-2</v>
      </c>
      <c r="I127" s="157">
        <v>407267</v>
      </c>
      <c r="J127" s="339">
        <v>2.5300378592169888E-2</v>
      </c>
      <c r="K127" s="158">
        <v>1924626</v>
      </c>
      <c r="L127" s="340">
        <v>0.11956226860593558</v>
      </c>
    </row>
    <row r="128" spans="1:12" x14ac:dyDescent="0.25">
      <c r="A128" s="291">
        <v>45087</v>
      </c>
      <c r="B128" s="47">
        <v>16118711</v>
      </c>
      <c r="C128" s="238">
        <f t="shared" si="40"/>
        <v>21442</v>
      </c>
      <c r="D128" s="239">
        <f t="shared" si="41"/>
        <v>1.3320271904506686E-3</v>
      </c>
      <c r="E128" s="47">
        <v>13112192</v>
      </c>
      <c r="F128" s="236">
        <v>0.81347646223075776</v>
      </c>
      <c r="G128" s="47">
        <v>665535</v>
      </c>
      <c r="H128" s="236">
        <v>4.1289591953103444E-2</v>
      </c>
      <c r="I128" s="47">
        <v>408330</v>
      </c>
      <c r="J128" s="236">
        <v>2.5332670832053508E-2</v>
      </c>
      <c r="K128" s="61">
        <v>1932654</v>
      </c>
      <c r="L128" s="237">
        <v>0.11990127498408526</v>
      </c>
    </row>
    <row r="129" spans="1:12" x14ac:dyDescent="0.25">
      <c r="A129" s="291">
        <v>45094</v>
      </c>
      <c r="B129" s="47">
        <v>16140339</v>
      </c>
      <c r="C129" s="238">
        <f t="shared" si="40"/>
        <v>21628</v>
      </c>
      <c r="D129" s="239">
        <f t="shared" si="41"/>
        <v>1.3417946385414492E-3</v>
      </c>
      <c r="E129" s="47">
        <v>13131799</v>
      </c>
      <c r="F129" s="236">
        <v>0.81360118892174449</v>
      </c>
      <c r="G129" s="47">
        <v>668831</v>
      </c>
      <c r="H129" s="236">
        <v>4.1438472884615371E-2</v>
      </c>
      <c r="I129" s="47">
        <v>409557</v>
      </c>
      <c r="J129" s="236">
        <v>2.5374745846416236E-2</v>
      </c>
      <c r="K129" s="61">
        <v>1930152</v>
      </c>
      <c r="L129" s="237">
        <v>0.11958559234722393</v>
      </c>
    </row>
    <row r="130" spans="1:12" x14ac:dyDescent="0.25">
      <c r="A130" s="291">
        <v>45101</v>
      </c>
      <c r="B130" s="47">
        <v>16158301</v>
      </c>
      <c r="C130" s="238">
        <f t="shared" si="40"/>
        <v>17962</v>
      </c>
      <c r="D130" s="239">
        <f t="shared" si="41"/>
        <v>1.1128638624009479E-3</v>
      </c>
      <c r="E130" s="47">
        <v>13144365</v>
      </c>
      <c r="F130" s="236">
        <v>0.81347444882973774</v>
      </c>
      <c r="G130" s="47">
        <v>670511</v>
      </c>
      <c r="H130" s="236">
        <v>4.149638009590241E-2</v>
      </c>
      <c r="I130" s="47">
        <v>410206</v>
      </c>
      <c r="J130" s="236">
        <v>2.5386703713465915E-2</v>
      </c>
      <c r="K130" s="61">
        <v>1933219</v>
      </c>
      <c r="L130" s="237">
        <v>0.11964246736089394</v>
      </c>
    </row>
    <row r="131" spans="1:12" x14ac:dyDescent="0.25">
      <c r="A131" s="291">
        <v>45108</v>
      </c>
      <c r="B131" s="47">
        <v>16180802</v>
      </c>
      <c r="C131" s="238">
        <f t="shared" ref="C131:C136" si="42">B131-B130</f>
        <v>22501</v>
      </c>
      <c r="D131" s="239">
        <f t="shared" si="41"/>
        <v>1.3925350196162256E-3</v>
      </c>
      <c r="E131" s="47">
        <v>13162238</v>
      </c>
      <c r="F131" s="236">
        <v>0.81344781303176439</v>
      </c>
      <c r="G131" s="47">
        <v>672362</v>
      </c>
      <c r="H131" s="236">
        <v>4.1553070113582752E-2</v>
      </c>
      <c r="I131" s="47">
        <v>410859</v>
      </c>
      <c r="J131" s="236">
        <v>2.5391757466657092E-2</v>
      </c>
      <c r="K131" s="61">
        <v>1935343</v>
      </c>
      <c r="L131" s="237">
        <v>0.11960735938799573</v>
      </c>
    </row>
    <row r="132" spans="1:12" x14ac:dyDescent="0.25">
      <c r="A132" s="291">
        <v>45115</v>
      </c>
      <c r="B132" s="162">
        <v>16199042</v>
      </c>
      <c r="C132" s="341">
        <f t="shared" si="42"/>
        <v>18240</v>
      </c>
      <c r="D132" s="342">
        <f t="shared" ref="D132:D137" si="43">(B132/B131)-1</f>
        <v>1.1272618007438506E-3</v>
      </c>
      <c r="E132" s="162">
        <v>13177042</v>
      </c>
      <c r="F132" s="343">
        <v>0.81344575808865738</v>
      </c>
      <c r="G132" s="162">
        <v>674013</v>
      </c>
      <c r="H132" s="343">
        <v>4.1608201275112444E-2</v>
      </c>
      <c r="I132" s="162">
        <v>411347</v>
      </c>
      <c r="J132" s="343">
        <v>2.5393291776143304E-2</v>
      </c>
      <c r="K132" s="163">
        <v>1936640</v>
      </c>
      <c r="L132" s="344">
        <v>0.1195527488600869</v>
      </c>
    </row>
    <row r="133" spans="1:12" x14ac:dyDescent="0.25">
      <c r="A133" s="291">
        <v>45122</v>
      </c>
      <c r="B133" s="162">
        <v>16223576</v>
      </c>
      <c r="C133" s="341">
        <f t="shared" si="42"/>
        <v>24534</v>
      </c>
      <c r="D133" s="342">
        <f t="shared" si="43"/>
        <v>1.5145340076283542E-3</v>
      </c>
      <c r="E133" s="162">
        <v>13193991</v>
      </c>
      <c r="F133" s="343">
        <v>0.81326034408197057</v>
      </c>
      <c r="G133" s="162">
        <v>676984</v>
      </c>
      <c r="H133" s="343">
        <v>4.1728408089560527E-2</v>
      </c>
      <c r="I133" s="162">
        <v>412541</v>
      </c>
      <c r="J133" s="343">
        <v>2.5428487529506442E-2</v>
      </c>
      <c r="K133" s="163">
        <v>1940060</v>
      </c>
      <c r="L133" s="344">
        <v>0.11958276029896245</v>
      </c>
    </row>
    <row r="134" spans="1:12" x14ac:dyDescent="0.25">
      <c r="A134" s="291">
        <v>45129</v>
      </c>
      <c r="B134" s="47">
        <v>16245313</v>
      </c>
      <c r="C134" s="238">
        <f t="shared" si="42"/>
        <v>21737</v>
      </c>
      <c r="D134" s="239">
        <f t="shared" si="43"/>
        <v>1.3398402423732136E-3</v>
      </c>
      <c r="E134" s="47">
        <v>13210932</v>
      </c>
      <c r="F134" s="236">
        <v>0.81321498699347927</v>
      </c>
      <c r="G134" s="47">
        <v>679183</v>
      </c>
      <c r="H134" s="236">
        <v>4.1807935618107202E-2</v>
      </c>
      <c r="I134" s="47">
        <v>413480</v>
      </c>
      <c r="J134" s="236">
        <v>2.54522642930918E-2</v>
      </c>
      <c r="K134" s="61">
        <v>1941718</v>
      </c>
      <c r="L134" s="237">
        <v>0.1195248130953217</v>
      </c>
    </row>
    <row r="135" spans="1:12" x14ac:dyDescent="0.25">
      <c r="A135" s="291">
        <v>45136</v>
      </c>
      <c r="B135" s="167">
        <v>16265348</v>
      </c>
      <c r="C135" s="345">
        <f t="shared" si="42"/>
        <v>20035</v>
      </c>
      <c r="D135" s="346">
        <f t="shared" si="43"/>
        <v>1.2332787924738131E-3</v>
      </c>
      <c r="E135" s="167">
        <v>13225527</v>
      </c>
      <c r="F135" s="347">
        <v>0.81311060790091916</v>
      </c>
      <c r="G135" s="167">
        <v>681599</v>
      </c>
      <c r="H135" s="347">
        <v>4.1904974919688164E-2</v>
      </c>
      <c r="I135" s="167">
        <v>414366</v>
      </c>
      <c r="J135" s="347">
        <v>2.5475384848820941E-2</v>
      </c>
      <c r="K135" s="168">
        <v>1943856</v>
      </c>
      <c r="L135" s="348">
        <v>0.11950903233057171</v>
      </c>
    </row>
    <row r="136" spans="1:12" x14ac:dyDescent="0.25">
      <c r="A136" s="291">
        <v>45143</v>
      </c>
      <c r="B136" s="47">
        <v>16284450</v>
      </c>
      <c r="C136" s="238">
        <f t="shared" si="42"/>
        <v>19102</v>
      </c>
      <c r="D136" s="239">
        <f t="shared" si="43"/>
        <v>1.1743984819752029E-3</v>
      </c>
      <c r="E136" s="47">
        <v>13237078</v>
      </c>
      <c r="F136" s="236">
        <v>0.81286613916957584</v>
      </c>
      <c r="G136" s="47">
        <v>682658</v>
      </c>
      <c r="H136" s="236">
        <v>4.1920850873072166E-2</v>
      </c>
      <c r="I136" s="47">
        <v>417627</v>
      </c>
      <c r="J136" s="236">
        <v>2.5645754078277131E-2</v>
      </c>
      <c r="K136" s="61">
        <v>1947087</v>
      </c>
      <c r="L136" s="237">
        <v>0.11956725587907482</v>
      </c>
    </row>
    <row r="137" spans="1:12" x14ac:dyDescent="0.25">
      <c r="A137" s="291">
        <v>45150</v>
      </c>
      <c r="B137" s="172">
        <v>16303704</v>
      </c>
      <c r="C137" s="349">
        <f t="shared" ref="C137:C142" si="44">B137-B136</f>
        <v>19254</v>
      </c>
      <c r="D137" s="350">
        <f t="shared" si="43"/>
        <v>1.1823549459759608E-3</v>
      </c>
      <c r="E137" s="172">
        <v>13252122</v>
      </c>
      <c r="F137" s="351">
        <v>0.8128289129881161</v>
      </c>
      <c r="G137" s="172">
        <v>686592</v>
      </c>
      <c r="H137" s="351">
        <v>4.2112638943886616E-2</v>
      </c>
      <c r="I137" s="172">
        <v>417051</v>
      </c>
      <c r="J137" s="351">
        <v>2.558013810849363E-2</v>
      </c>
      <c r="K137" s="173">
        <v>1947939</v>
      </c>
      <c r="L137" s="352">
        <v>0.11947830995950368</v>
      </c>
    </row>
    <row r="138" spans="1:12" x14ac:dyDescent="0.25">
      <c r="A138" s="291">
        <v>45157</v>
      </c>
      <c r="B138" s="47">
        <v>16323052</v>
      </c>
      <c r="C138" s="238">
        <f t="shared" si="44"/>
        <v>19348</v>
      </c>
      <c r="D138" s="239">
        <f t="shared" ref="D138:D143" si="45">(B138/B137)-1</f>
        <v>1.1867241946983409E-3</v>
      </c>
      <c r="E138" s="47">
        <v>13265154</v>
      </c>
      <c r="F138" s="236">
        <v>0.81266383271951836</v>
      </c>
      <c r="G138" s="47">
        <v>689230</v>
      </c>
      <c r="H138" s="236">
        <v>4.2224334027729619E-2</v>
      </c>
      <c r="I138" s="47">
        <v>417911</v>
      </c>
      <c r="J138" s="236">
        <v>2.5602503747460953E-2</v>
      </c>
      <c r="K138" s="61">
        <v>1950757</v>
      </c>
      <c r="L138" s="237">
        <v>0.11950932950529104</v>
      </c>
    </row>
    <row r="139" spans="1:12" x14ac:dyDescent="0.25">
      <c r="A139" s="291">
        <v>45164</v>
      </c>
      <c r="B139" s="47">
        <v>16341619</v>
      </c>
      <c r="C139" s="238">
        <f t="shared" si="44"/>
        <v>18567</v>
      </c>
      <c r="D139" s="239">
        <f t="shared" si="45"/>
        <v>1.1374711052809516E-3</v>
      </c>
      <c r="E139" s="47">
        <v>13279297</v>
      </c>
      <c r="F139" s="236">
        <v>0.81260596027847665</v>
      </c>
      <c r="G139" s="47">
        <v>691518</v>
      </c>
      <c r="H139" s="236">
        <v>4.2316370244588369E-2</v>
      </c>
      <c r="I139" s="47">
        <v>418547</v>
      </c>
      <c r="J139" s="236">
        <v>2.5612333759586488E-2</v>
      </c>
      <c r="K139" s="61">
        <v>1952257</v>
      </c>
      <c r="L139" s="237">
        <v>0.11946533571734845</v>
      </c>
    </row>
    <row r="140" spans="1:12" x14ac:dyDescent="0.25">
      <c r="A140" s="291">
        <v>45171</v>
      </c>
      <c r="B140" s="177">
        <v>16356579</v>
      </c>
      <c r="C140" s="353">
        <f t="shared" si="44"/>
        <v>14960</v>
      </c>
      <c r="D140" s="354">
        <f t="shared" si="45"/>
        <v>9.1545397062553491E-4</v>
      </c>
      <c r="E140" s="177">
        <v>13289819</v>
      </c>
      <c r="F140" s="355">
        <v>0.81250602586274301</v>
      </c>
      <c r="G140" s="177">
        <v>693667</v>
      </c>
      <c r="H140" s="355">
        <v>4.2409051428174561E-2</v>
      </c>
      <c r="I140" s="177">
        <v>419498</v>
      </c>
      <c r="J140" s="355">
        <v>2.5647050034117769E-2</v>
      </c>
      <c r="K140" s="178">
        <v>1953595</v>
      </c>
      <c r="L140" s="356">
        <v>0.11943787267496461</v>
      </c>
    </row>
    <row r="141" spans="1:12" x14ac:dyDescent="0.25">
      <c r="A141" s="291">
        <v>45178</v>
      </c>
      <c r="B141" s="47">
        <v>16374327</v>
      </c>
      <c r="C141" s="238">
        <f t="shared" si="44"/>
        <v>17748</v>
      </c>
      <c r="D141" s="239">
        <f t="shared" si="45"/>
        <v>1.0850679717318013E-3</v>
      </c>
      <c r="E141" s="47">
        <v>13301158</v>
      </c>
      <c r="F141" s="236">
        <v>0.81231784365855153</v>
      </c>
      <c r="G141" s="47">
        <v>695802</v>
      </c>
      <c r="H141" s="236">
        <v>4.2493471640086336E-2</v>
      </c>
      <c r="I141" s="47">
        <v>420706</v>
      </c>
      <c r="J141" s="236">
        <v>2.5693025429381008E-2</v>
      </c>
      <c r="K141" s="61">
        <v>1956661</v>
      </c>
      <c r="L141" s="237">
        <v>0.11949565927198107</v>
      </c>
    </row>
    <row r="142" spans="1:12" x14ac:dyDescent="0.25">
      <c r="A142" s="291">
        <v>45185</v>
      </c>
      <c r="B142" s="182">
        <v>16391478</v>
      </c>
      <c r="C142" s="357">
        <f t="shared" si="44"/>
        <v>17151</v>
      </c>
      <c r="D142" s="358">
        <f t="shared" si="45"/>
        <v>1.0474323616476156E-3</v>
      </c>
      <c r="E142" s="182">
        <v>13314119</v>
      </c>
      <c r="F142" s="359">
        <v>0.81225860169534436</v>
      </c>
      <c r="G142" s="182">
        <v>697625</v>
      </c>
      <c r="H142" s="359">
        <v>4.2560225502544673E-2</v>
      </c>
      <c r="I142" s="182">
        <v>421497</v>
      </c>
      <c r="J142" s="359">
        <v>2.5714398664964808E-2</v>
      </c>
      <c r="K142" s="183">
        <v>1958237</v>
      </c>
      <c r="L142" s="360">
        <v>0.11946677413714614</v>
      </c>
    </row>
    <row r="143" spans="1:12" x14ac:dyDescent="0.25">
      <c r="A143" s="291">
        <v>45192</v>
      </c>
      <c r="B143" s="47">
        <v>16408427</v>
      </c>
      <c r="C143" s="238">
        <f t="shared" ref="C143:C148" si="46">B143-B142</f>
        <v>16949</v>
      </c>
      <c r="D143" s="239">
        <f t="shared" si="45"/>
        <v>1.0340129181760638E-3</v>
      </c>
      <c r="E143" s="47">
        <v>13325942</v>
      </c>
      <c r="F143" s="236">
        <v>0.8121401277526481</v>
      </c>
      <c r="G143" s="47">
        <v>700366</v>
      </c>
      <c r="H143" s="236">
        <v>4.2683311447221602E-2</v>
      </c>
      <c r="I143" s="47">
        <v>422203</v>
      </c>
      <c r="J143" s="236">
        <v>2.5730863781153426E-2</v>
      </c>
      <c r="K143" s="61">
        <v>1959916</v>
      </c>
      <c r="L143" s="237">
        <v>0.11944569701897689</v>
      </c>
    </row>
    <row r="144" spans="1:12" x14ac:dyDescent="0.25">
      <c r="A144" s="291">
        <v>45199</v>
      </c>
      <c r="B144" s="47">
        <v>16424144</v>
      </c>
      <c r="C144" s="238">
        <f t="shared" si="46"/>
        <v>15717</v>
      </c>
      <c r="D144" s="239">
        <f t="shared" ref="D144:D149" si="47">(B144/B143)-1</f>
        <v>9.5786146959730978E-4</v>
      </c>
      <c r="E144" s="47">
        <v>13337130</v>
      </c>
      <c r="F144" s="236">
        <v>0.81204414671473901</v>
      </c>
      <c r="G144" s="47">
        <v>702509</v>
      </c>
      <c r="H144" s="236">
        <v>4.2772944513881514E-2</v>
      </c>
      <c r="I144" s="47">
        <v>422718</v>
      </c>
      <c r="J144" s="236">
        <v>2.5737597040064918E-2</v>
      </c>
      <c r="K144" s="61">
        <v>1961787</v>
      </c>
      <c r="L144" s="237">
        <v>0.11944531173131458</v>
      </c>
    </row>
    <row r="145" spans="1:12" x14ac:dyDescent="0.25">
      <c r="A145" s="291">
        <v>45206</v>
      </c>
      <c r="B145" s="187">
        <v>16439132</v>
      </c>
      <c r="C145" s="361">
        <f t="shared" si="46"/>
        <v>14988</v>
      </c>
      <c r="D145" s="362">
        <f t="shared" si="47"/>
        <v>9.1255897415409848E-4</v>
      </c>
      <c r="E145" s="187">
        <v>13347698</v>
      </c>
      <c r="F145" s="363">
        <v>0.81194664049172427</v>
      </c>
      <c r="G145" s="187">
        <v>704307</v>
      </c>
      <c r="H145" s="363">
        <v>4.2843320438086391E-2</v>
      </c>
      <c r="I145" s="187">
        <v>423292</v>
      </c>
      <c r="J145" s="363">
        <v>2.5749048064094868E-2</v>
      </c>
      <c r="K145" s="188">
        <v>1963835</v>
      </c>
      <c r="L145" s="364">
        <v>0.11946099100609449</v>
      </c>
    </row>
    <row r="146" spans="1:12" x14ac:dyDescent="0.25">
      <c r="A146" s="291">
        <v>45213</v>
      </c>
      <c r="B146" s="47">
        <v>16456900</v>
      </c>
      <c r="C146" s="238">
        <f t="shared" si="46"/>
        <v>17768</v>
      </c>
      <c r="D146" s="239">
        <f t="shared" si="47"/>
        <v>1.0808356548266396E-3</v>
      </c>
      <c r="E146" s="47">
        <v>13362450</v>
      </c>
      <c r="F146" s="236">
        <v>0.81196640922652508</v>
      </c>
      <c r="G146" s="47">
        <v>705259</v>
      </c>
      <c r="H146" s="236">
        <v>4.2854911921443285E-2</v>
      </c>
      <c r="I146" s="47">
        <v>422232</v>
      </c>
      <c r="J146" s="236">
        <v>2.5656836949850822E-2</v>
      </c>
      <c r="K146" s="61">
        <v>1966959</v>
      </c>
      <c r="L146" s="237">
        <v>0.11952184190218085</v>
      </c>
    </row>
    <row r="147" spans="1:12" x14ac:dyDescent="0.25">
      <c r="A147" s="291">
        <v>45220</v>
      </c>
      <c r="B147" s="192">
        <v>16474283</v>
      </c>
      <c r="C147" s="365">
        <f t="shared" si="46"/>
        <v>17383</v>
      </c>
      <c r="D147" s="366">
        <f t="shared" si="47"/>
        <v>1.056274267936308E-3</v>
      </c>
      <c r="E147" s="192">
        <v>13374883</v>
      </c>
      <c r="F147" s="367">
        <v>0.81186434638763949</v>
      </c>
      <c r="G147" s="192">
        <v>708193</v>
      </c>
      <c r="H147" s="367">
        <v>4.2987788907110552E-2</v>
      </c>
      <c r="I147" s="192">
        <v>424411</v>
      </c>
      <c r="J147" s="367">
        <v>2.5762031646536603E-2</v>
      </c>
      <c r="K147" s="193">
        <v>1966796</v>
      </c>
      <c r="L147" s="368">
        <v>0.11938583305871339</v>
      </c>
    </row>
    <row r="148" spans="1:12" x14ac:dyDescent="0.25">
      <c r="A148" s="291">
        <v>45227</v>
      </c>
      <c r="B148" s="192">
        <v>16492546</v>
      </c>
      <c r="C148" s="365">
        <f t="shared" si="46"/>
        <v>18263</v>
      </c>
      <c r="D148" s="366">
        <f t="shared" si="47"/>
        <v>1.1085763186173825E-3</v>
      </c>
      <c r="E148" s="192">
        <v>13387774</v>
      </c>
      <c r="F148" s="367">
        <v>0.8117469552608797</v>
      </c>
      <c r="G148" s="192">
        <v>711356</v>
      </c>
      <c r="H148" s="367">
        <v>4.3131970042708988E-2</v>
      </c>
      <c r="I148" s="192">
        <v>425293</v>
      </c>
      <c r="J148" s="367">
        <v>2.5786982798168337E-2</v>
      </c>
      <c r="K148" s="193">
        <v>1968123</v>
      </c>
      <c r="L148" s="368">
        <v>0.119334091898243</v>
      </c>
    </row>
    <row r="149" spans="1:12" x14ac:dyDescent="0.25">
      <c r="A149" s="291">
        <v>45234</v>
      </c>
      <c r="B149" s="192">
        <v>16510362</v>
      </c>
      <c r="C149" s="365">
        <f t="shared" ref="C149:C154" si="48">B149-B148</f>
        <v>17816</v>
      </c>
      <c r="D149" s="366">
        <f t="shared" si="47"/>
        <v>1.0802455848841763E-3</v>
      </c>
      <c r="E149" s="192">
        <v>13402082</v>
      </c>
      <c r="F149" s="367">
        <v>0.81173762271233063</v>
      </c>
      <c r="G149" s="192">
        <v>713833</v>
      </c>
      <c r="H149" s="367">
        <v>4.3235454195371364E-2</v>
      </c>
      <c r="I149" s="192">
        <v>425117</v>
      </c>
      <c r="J149" s="367">
        <v>2.5748496610795087E-2</v>
      </c>
      <c r="K149" s="193">
        <v>1969330</v>
      </c>
      <c r="L149" s="368">
        <v>0.11927842648150296</v>
      </c>
    </row>
    <row r="150" spans="1:12" x14ac:dyDescent="0.25">
      <c r="A150" s="291">
        <v>45241</v>
      </c>
      <c r="B150" s="197">
        <v>16526568</v>
      </c>
      <c r="C150" s="369">
        <f t="shared" si="48"/>
        <v>16206</v>
      </c>
      <c r="D150" s="370">
        <f t="shared" ref="D150:D155" si="49">(B150/B149)-1</f>
        <v>9.8156539511373708E-4</v>
      </c>
      <c r="E150" s="197">
        <v>13413969</v>
      </c>
      <c r="F150" s="371">
        <v>0.81166089656364226</v>
      </c>
      <c r="G150" s="197">
        <v>715869</v>
      </c>
      <c r="H150" s="371">
        <v>4.3316252957056781E-2</v>
      </c>
      <c r="I150" s="197">
        <v>425439</v>
      </c>
      <c r="J150" s="371">
        <v>2.5742731340227445E-2</v>
      </c>
      <c r="K150" s="198">
        <v>1971291</v>
      </c>
      <c r="L150" s="372">
        <v>0.11928011913907352</v>
      </c>
    </row>
    <row r="151" spans="1:12" x14ac:dyDescent="0.25">
      <c r="A151" s="291">
        <v>45248</v>
      </c>
      <c r="B151" s="197">
        <v>16546104</v>
      </c>
      <c r="C151" s="369">
        <f t="shared" si="48"/>
        <v>19536</v>
      </c>
      <c r="D151" s="370">
        <f t="shared" si="49"/>
        <v>1.1820966095319463E-3</v>
      </c>
      <c r="E151" s="197">
        <v>13427414</v>
      </c>
      <c r="F151" s="371">
        <v>0.81151514580109008</v>
      </c>
      <c r="G151" s="197">
        <v>718502</v>
      </c>
      <c r="H151" s="371">
        <v>4.3424240534206723E-2</v>
      </c>
      <c r="I151" s="197">
        <v>426349</v>
      </c>
      <c r="J151" s="371">
        <v>2.5767334715169201E-2</v>
      </c>
      <c r="K151" s="198">
        <v>1973839</v>
      </c>
      <c r="L151" s="372">
        <v>0.11929327894953398</v>
      </c>
    </row>
    <row r="152" spans="1:12" x14ac:dyDescent="0.25">
      <c r="A152" s="291">
        <v>45255</v>
      </c>
      <c r="B152" s="197">
        <v>16562930</v>
      </c>
      <c r="C152" s="369">
        <f t="shared" si="48"/>
        <v>16826</v>
      </c>
      <c r="D152" s="370">
        <f t="shared" si="49"/>
        <v>1.016916127204226E-3</v>
      </c>
      <c r="E152" s="197">
        <v>13441533</v>
      </c>
      <c r="F152" s="371">
        <v>0.81154318710518003</v>
      </c>
      <c r="G152" s="197">
        <v>720776</v>
      </c>
      <c r="H152" s="371">
        <v>4.3517421132613615E-2</v>
      </c>
      <c r="I152" s="197">
        <v>426240</v>
      </c>
      <c r="J152" s="371">
        <v>2.5734577155128953E-2</v>
      </c>
      <c r="K152" s="198">
        <v>1974381</v>
      </c>
      <c r="L152" s="372">
        <v>0.11920481460707737</v>
      </c>
    </row>
    <row r="153" spans="1:12" x14ac:dyDescent="0.25">
      <c r="A153" s="291">
        <v>45262</v>
      </c>
      <c r="B153" s="47">
        <v>16585244</v>
      </c>
      <c r="C153" s="238">
        <f t="shared" si="48"/>
        <v>22314</v>
      </c>
      <c r="D153" s="239">
        <f t="shared" si="49"/>
        <v>1.3472254003368267E-3</v>
      </c>
      <c r="E153" s="47">
        <v>13457022</v>
      </c>
      <c r="F153" s="236">
        <v>0.81138522894206444</v>
      </c>
      <c r="G153" s="47">
        <v>724488</v>
      </c>
      <c r="H153" s="236">
        <v>4.3682685645143354E-2</v>
      </c>
      <c r="I153" s="47">
        <v>427339</v>
      </c>
      <c r="J153" s="236">
        <v>2.5766217247090245E-2</v>
      </c>
      <c r="K153" s="61">
        <v>1976395</v>
      </c>
      <c r="L153" s="237">
        <v>0.11916586816570199</v>
      </c>
    </row>
    <row r="154" spans="1:12" x14ac:dyDescent="0.25">
      <c r="A154" s="291">
        <v>45269</v>
      </c>
      <c r="B154" s="202">
        <v>16606254</v>
      </c>
      <c r="C154" s="373">
        <f t="shared" si="48"/>
        <v>21010</v>
      </c>
      <c r="D154" s="374">
        <f t="shared" si="49"/>
        <v>1.2667887189359295E-3</v>
      </c>
      <c r="E154" s="202">
        <v>13473078</v>
      </c>
      <c r="F154" s="375">
        <v>0.81132554036569593</v>
      </c>
      <c r="G154" s="202">
        <v>727386</v>
      </c>
      <c r="H154" s="375">
        <v>4.3801931489184737E-2</v>
      </c>
      <c r="I154" s="202">
        <v>428296</v>
      </c>
      <c r="J154" s="375">
        <v>2.5791247080768485E-2</v>
      </c>
      <c r="K154" s="203">
        <v>1977494</v>
      </c>
      <c r="L154" s="376">
        <v>0.11908128106435081</v>
      </c>
    </row>
    <row r="155" spans="1:12" x14ac:dyDescent="0.25">
      <c r="A155" s="291">
        <v>45276</v>
      </c>
      <c r="B155" s="47">
        <v>16626049</v>
      </c>
      <c r="C155" s="238">
        <f t="shared" ref="C155:C160" si="50">B155-B154</f>
        <v>19795</v>
      </c>
      <c r="D155" s="239">
        <f t="shared" si="49"/>
        <v>1.1920207892761603E-3</v>
      </c>
      <c r="E155" s="47">
        <v>13487914</v>
      </c>
      <c r="F155" s="236">
        <v>0.81125190957875803</v>
      </c>
      <c r="G155" s="47">
        <v>730085</v>
      </c>
      <c r="H155" s="236">
        <v>4.3912116462546211E-2</v>
      </c>
      <c r="I155" s="47">
        <v>428501</v>
      </c>
      <c r="J155" s="236">
        <v>2.5772870030636864E-2</v>
      </c>
      <c r="K155" s="61">
        <v>1979549</v>
      </c>
      <c r="L155" s="237">
        <v>0.11906310392805891</v>
      </c>
    </row>
    <row r="156" spans="1:12" x14ac:dyDescent="0.25">
      <c r="A156" s="291">
        <v>45283</v>
      </c>
      <c r="B156" s="47">
        <v>16642505</v>
      </c>
      <c r="C156" s="238">
        <f t="shared" si="50"/>
        <v>16456</v>
      </c>
      <c r="D156" s="239">
        <f t="shared" ref="D156:D161" si="51">(B156/B155)-1</f>
        <v>9.8977213407702713E-4</v>
      </c>
      <c r="E156" s="47">
        <v>13500164</v>
      </c>
      <c r="F156" s="236">
        <v>0.81118581607756768</v>
      </c>
      <c r="G156" s="47">
        <v>732878</v>
      </c>
      <c r="H156" s="236">
        <v>4.4036519742670949E-2</v>
      </c>
      <c r="I156" s="47">
        <v>429104</v>
      </c>
      <c r="J156" s="236">
        <v>2.5783618511756493E-2</v>
      </c>
      <c r="K156" s="61">
        <v>1980359</v>
      </c>
      <c r="L156" s="237">
        <v>0.11899404566800491</v>
      </c>
    </row>
    <row r="157" spans="1:12" x14ac:dyDescent="0.25">
      <c r="A157" s="291">
        <v>45290</v>
      </c>
      <c r="B157" s="47">
        <v>16661029</v>
      </c>
      <c r="C157" s="238">
        <f t="shared" si="50"/>
        <v>18524</v>
      </c>
      <c r="D157" s="239">
        <f t="shared" si="51"/>
        <v>1.1130535937948771E-3</v>
      </c>
      <c r="E157" s="47">
        <v>13513800</v>
      </c>
      <c r="F157" s="236">
        <v>0.8111023634854726</v>
      </c>
      <c r="G157" s="47">
        <v>735311</v>
      </c>
      <c r="H157" s="236">
        <v>4.4133588627689201E-2</v>
      </c>
      <c r="I157" s="47">
        <v>429726</v>
      </c>
      <c r="J157" s="236">
        <v>2.5792284498154346E-2</v>
      </c>
      <c r="K157" s="61">
        <v>1982192</v>
      </c>
      <c r="L157" s="237">
        <v>0.11897176338868386</v>
      </c>
    </row>
    <row r="158" spans="1:12" x14ac:dyDescent="0.25">
      <c r="A158" s="291">
        <v>45297</v>
      </c>
      <c r="B158" s="47">
        <v>16685082</v>
      </c>
      <c r="C158" s="238">
        <f t="shared" si="50"/>
        <v>24053</v>
      </c>
      <c r="D158" s="239">
        <f t="shared" si="51"/>
        <v>1.4436683352510027E-3</v>
      </c>
      <c r="E158" s="47">
        <v>13531650</v>
      </c>
      <c r="F158" s="236">
        <v>0.81100290666836394</v>
      </c>
      <c r="G158" s="47">
        <v>738086</v>
      </c>
      <c r="H158" s="236">
        <v>4.4236282446798884E-2</v>
      </c>
      <c r="I158" s="47">
        <v>431301</v>
      </c>
      <c r="J158" s="236">
        <v>2.5849498372258525E-2</v>
      </c>
      <c r="K158" s="61">
        <v>1984045</v>
      </c>
      <c r="L158" s="237">
        <v>0.1189113125125786</v>
      </c>
    </row>
    <row r="159" spans="1:12" x14ac:dyDescent="0.25">
      <c r="A159" s="291">
        <v>45304</v>
      </c>
      <c r="B159" s="47">
        <v>16704245</v>
      </c>
      <c r="C159" s="238">
        <f t="shared" si="50"/>
        <v>19163</v>
      </c>
      <c r="D159" s="239">
        <f t="shared" si="51"/>
        <v>1.1485109872400034E-3</v>
      </c>
      <c r="E159" s="47">
        <v>13545588</v>
      </c>
      <c r="F159" s="236">
        <v>0.81090692814910226</v>
      </c>
      <c r="G159" s="47">
        <v>740554</v>
      </c>
      <c r="H159" s="236">
        <v>4.4333281749639089E-2</v>
      </c>
      <c r="I159" s="47">
        <v>431760</v>
      </c>
      <c r="J159" s="236">
        <v>2.584732204298967E-2</v>
      </c>
      <c r="K159" s="61">
        <v>1986343</v>
      </c>
      <c r="L159" s="237">
        <v>0.11891246805826902</v>
      </c>
    </row>
    <row r="160" spans="1:12" x14ac:dyDescent="0.25">
      <c r="A160" s="291">
        <v>45311</v>
      </c>
      <c r="B160" s="47">
        <v>16734093</v>
      </c>
      <c r="C160" s="238">
        <f t="shared" si="50"/>
        <v>29848</v>
      </c>
      <c r="D160" s="239">
        <f t="shared" si="51"/>
        <v>1.7868511866294678E-3</v>
      </c>
      <c r="E160" s="47">
        <v>13567462</v>
      </c>
      <c r="F160" s="236">
        <v>0.8107676944307648</v>
      </c>
      <c r="G160" s="47">
        <v>744641</v>
      </c>
      <c r="H160" s="236">
        <v>4.4498438009158904E-2</v>
      </c>
      <c r="I160" s="47">
        <v>432928</v>
      </c>
      <c r="J160" s="236">
        <v>2.5871016732128833E-2</v>
      </c>
      <c r="K160" s="61">
        <v>1989062</v>
      </c>
      <c r="L160" s="237">
        <v>0.11886285082794747</v>
      </c>
    </row>
    <row r="161" spans="1:12" x14ac:dyDescent="0.25">
      <c r="A161" s="291">
        <v>45318</v>
      </c>
      <c r="B161" s="207">
        <v>16761303</v>
      </c>
      <c r="C161" s="377">
        <f t="shared" ref="C161:C166" si="52">B161-B160</f>
        <v>27210</v>
      </c>
      <c r="D161" s="378">
        <f t="shared" si="51"/>
        <v>1.6260217987313919E-3</v>
      </c>
      <c r="E161" s="207">
        <v>13588688</v>
      </c>
      <c r="F161" s="379">
        <v>0.81071787795972661</v>
      </c>
      <c r="G161" s="207">
        <v>748168</v>
      </c>
      <c r="H161" s="379">
        <v>4.4636625207479394E-2</v>
      </c>
      <c r="I161" s="207">
        <v>433940</v>
      </c>
      <c r="J161" s="379">
        <v>2.588939535309397E-2</v>
      </c>
      <c r="K161" s="208">
        <v>1990507</v>
      </c>
      <c r="L161" s="380">
        <v>0.11875610147969999</v>
      </c>
    </row>
    <row r="162" spans="1:12" x14ac:dyDescent="0.25">
      <c r="A162" s="291">
        <v>45325</v>
      </c>
      <c r="B162" s="47">
        <v>16787361</v>
      </c>
      <c r="C162" s="238">
        <f t="shared" si="52"/>
        <v>26058</v>
      </c>
      <c r="D162" s="239">
        <f t="shared" ref="D162:D169" si="53">(B162/B161)-1</f>
        <v>1.5546524038136944E-3</v>
      </c>
      <c r="E162" s="47">
        <v>13608262</v>
      </c>
      <c r="F162" s="236">
        <v>0.81062544613176546</v>
      </c>
      <c r="G162" s="47">
        <v>752157</v>
      </c>
      <c r="H162" s="236">
        <v>4.4804957729806368E-2</v>
      </c>
      <c r="I162" s="47">
        <v>434281</v>
      </c>
      <c r="J162" s="236">
        <v>2.5869521719345881E-2</v>
      </c>
      <c r="K162" s="61">
        <v>1992661</v>
      </c>
      <c r="L162" s="237">
        <v>0.11870007441908231</v>
      </c>
    </row>
    <row r="163" spans="1:12" x14ac:dyDescent="0.25">
      <c r="A163" s="291">
        <v>45332</v>
      </c>
      <c r="B163" s="212">
        <v>16811337</v>
      </c>
      <c r="C163" s="381">
        <f t="shared" si="52"/>
        <v>23976</v>
      </c>
      <c r="D163" s="382">
        <f t="shared" si="53"/>
        <v>1.428217335649018E-3</v>
      </c>
      <c r="E163" s="212">
        <v>13625474</v>
      </c>
      <c r="F163" s="383">
        <v>0.81049318088144928</v>
      </c>
      <c r="G163" s="212">
        <v>755503</v>
      </c>
      <c r="H163" s="383">
        <v>4.4940090130844441E-2</v>
      </c>
      <c r="I163" s="212">
        <v>435149</v>
      </c>
      <c r="J163" s="383">
        <v>2.5884258937882217E-2</v>
      </c>
      <c r="K163" s="213">
        <v>1995211</v>
      </c>
      <c r="L163" s="384">
        <v>0.11868247004982412</v>
      </c>
    </row>
    <row r="164" spans="1:12" x14ac:dyDescent="0.25">
      <c r="A164" s="291">
        <v>45339</v>
      </c>
      <c r="B164" s="47">
        <v>16832295</v>
      </c>
      <c r="C164" s="238">
        <f t="shared" si="52"/>
        <v>20958</v>
      </c>
      <c r="D164" s="239">
        <f t="shared" si="53"/>
        <v>1.2466587279762464E-3</v>
      </c>
      <c r="E164" s="47">
        <v>13639623</v>
      </c>
      <c r="F164" s="236">
        <v>0.81032461705311132</v>
      </c>
      <c r="G164" s="47">
        <v>757999</v>
      </c>
      <c r="H164" s="236">
        <v>4.5032421306779619E-2</v>
      </c>
      <c r="I164" s="47">
        <v>437104</v>
      </c>
      <c r="J164" s="236">
        <v>2.5968176056800334E-2</v>
      </c>
      <c r="K164" s="61">
        <v>1997569</v>
      </c>
      <c r="L164" s="237">
        <v>0.11867478558330875</v>
      </c>
    </row>
    <row r="165" spans="1:12" x14ac:dyDescent="0.25">
      <c r="A165" s="291">
        <v>45346</v>
      </c>
      <c r="B165" s="47">
        <v>16855972</v>
      </c>
      <c r="C165" s="238">
        <f t="shared" si="52"/>
        <v>23677</v>
      </c>
      <c r="D165" s="239">
        <f t="shared" si="53"/>
        <v>1.4066412215327784E-3</v>
      </c>
      <c r="E165" s="47">
        <v>13657226</v>
      </c>
      <c r="F165" s="236">
        <v>0.81023070043068413</v>
      </c>
      <c r="G165" s="47">
        <v>761391</v>
      </c>
      <c r="H165" s="236">
        <v>4.517040014067418E-2</v>
      </c>
      <c r="I165" s="47">
        <v>437570</v>
      </c>
      <c r="J165" s="236">
        <v>2.5959345447417688E-2</v>
      </c>
      <c r="K165" s="61">
        <v>1999785</v>
      </c>
      <c r="L165" s="237">
        <v>0.11863955398122399</v>
      </c>
    </row>
    <row r="166" spans="1:12" x14ac:dyDescent="0.25">
      <c r="A166" s="291">
        <v>45353</v>
      </c>
      <c r="B166" s="217">
        <v>16878690</v>
      </c>
      <c r="C166" s="385">
        <f t="shared" si="52"/>
        <v>22718</v>
      </c>
      <c r="D166" s="386">
        <f t="shared" si="53"/>
        <v>1.3477715791174738E-3</v>
      </c>
      <c r="E166" s="217">
        <v>13671025</v>
      </c>
      <c r="F166" s="387">
        <v>0.8099577040635263</v>
      </c>
      <c r="G166" s="217">
        <v>765413</v>
      </c>
      <c r="H166" s="387">
        <v>4.5347891335168783E-2</v>
      </c>
      <c r="I166" s="217">
        <v>439477</v>
      </c>
      <c r="J166" s="387">
        <v>2.6037387972644797E-2</v>
      </c>
      <c r="K166" s="218">
        <v>2002775</v>
      </c>
      <c r="L166" s="388">
        <v>0.11865701662866016</v>
      </c>
    </row>
    <row r="167" spans="1:12" x14ac:dyDescent="0.25">
      <c r="A167" s="291">
        <v>45360</v>
      </c>
      <c r="B167" s="47">
        <v>16900763</v>
      </c>
      <c r="C167" s="238">
        <f>B167-B166</f>
        <v>22073</v>
      </c>
      <c r="D167" s="239">
        <f t="shared" si="53"/>
        <v>1.3077436696804501E-3</v>
      </c>
      <c r="E167" s="47">
        <v>13686145</v>
      </c>
      <c r="F167" s="236">
        <v>0.8097945045439664</v>
      </c>
      <c r="G167" s="47">
        <v>769213</v>
      </c>
      <c r="H167" s="236">
        <v>4.5513507289582131E-2</v>
      </c>
      <c r="I167" s="47">
        <v>440449</v>
      </c>
      <c r="J167" s="236">
        <v>2.6060894410506793E-2</v>
      </c>
      <c r="K167" s="61">
        <v>2004956</v>
      </c>
      <c r="L167" s="237">
        <v>0.11863109375594463</v>
      </c>
    </row>
    <row r="168" spans="1:12" x14ac:dyDescent="0.25">
      <c r="A168" s="291">
        <v>45367</v>
      </c>
      <c r="B168" s="222">
        <v>16922551</v>
      </c>
      <c r="C168" s="389">
        <f>B168-B167</f>
        <v>21788</v>
      </c>
      <c r="D168" s="390">
        <f>(B168/B167)-1</f>
        <v>1.2891725657593334E-3</v>
      </c>
      <c r="E168" s="222">
        <v>13700498</v>
      </c>
      <c r="F168" s="391">
        <v>0.80960004197948643</v>
      </c>
      <c r="G168" s="222">
        <v>772621</v>
      </c>
      <c r="H168" s="391">
        <v>4.5656296145894316E-2</v>
      </c>
      <c r="I168" s="222">
        <v>441408</v>
      </c>
      <c r="J168" s="391">
        <v>2.6084010619911856E-2</v>
      </c>
      <c r="K168" s="223">
        <v>2008024</v>
      </c>
      <c r="L168" s="392">
        <v>0.1186596512547074</v>
      </c>
    </row>
    <row r="169" spans="1:12" x14ac:dyDescent="0.25">
      <c r="A169" s="291">
        <v>45374</v>
      </c>
      <c r="B169" s="222">
        <v>16944206</v>
      </c>
      <c r="C169" s="385">
        <f t="shared" ref="C169" si="54">B169-B168</f>
        <v>21655</v>
      </c>
      <c r="D169" s="239">
        <f t="shared" si="53"/>
        <v>1.2796534045014241E-3</v>
      </c>
      <c r="E169" s="222">
        <v>13715938</v>
      </c>
      <c r="F169" s="391">
        <v>0.80947658450328097</v>
      </c>
      <c r="G169" s="222">
        <v>775317</v>
      </c>
      <c r="H169" s="391">
        <v>4.5757057014061325E-2</v>
      </c>
      <c r="I169" s="222">
        <v>442603</v>
      </c>
      <c r="J169" s="391">
        <v>2.6121200367842552E-2</v>
      </c>
      <c r="K169" s="223">
        <v>2010348</v>
      </c>
      <c r="L169" s="392">
        <v>0.11864515811481517</v>
      </c>
    </row>
    <row r="170" spans="1:12" x14ac:dyDescent="0.25">
      <c r="A170" s="291">
        <v>45381</v>
      </c>
      <c r="B170" s="222">
        <v>16961014</v>
      </c>
      <c r="C170" s="389">
        <f t="shared" ref="C170:C175" si="55">B170-B169</f>
        <v>16808</v>
      </c>
      <c r="D170" s="390">
        <f t="shared" ref="D170:D175" si="56">(B170/B169)-1</f>
        <v>9.9196149999603023E-4</v>
      </c>
      <c r="E170" s="222">
        <v>13729655</v>
      </c>
      <c r="F170" s="391">
        <v>0.80948314764671503</v>
      </c>
      <c r="G170" s="222">
        <v>777032</v>
      </c>
      <c r="H170" s="391">
        <v>4.5812826992537123E-2</v>
      </c>
      <c r="I170" s="222">
        <v>442342</v>
      </c>
      <c r="J170" s="391">
        <v>2.607992658929472E-2</v>
      </c>
      <c r="K170" s="223">
        <v>2011985</v>
      </c>
      <c r="L170" s="392">
        <v>0.11862409877145316</v>
      </c>
    </row>
    <row r="171" spans="1:12" x14ac:dyDescent="0.25">
      <c r="A171" s="291">
        <v>45388</v>
      </c>
      <c r="B171" s="222">
        <v>16980447</v>
      </c>
      <c r="C171" s="389">
        <f t="shared" si="55"/>
        <v>19433</v>
      </c>
      <c r="D171" s="390">
        <f t="shared" si="56"/>
        <v>1.1457451777352468E-3</v>
      </c>
      <c r="E171" s="222">
        <v>13743938</v>
      </c>
      <c r="F171" s="391">
        <v>0.80939789158671738</v>
      </c>
      <c r="G171" s="222">
        <v>779894</v>
      </c>
      <c r="H171" s="391">
        <v>4.5928944037810074E-2</v>
      </c>
      <c r="I171" s="222">
        <v>442966</v>
      </c>
      <c r="J171" s="391">
        <v>2.6086827985152571E-2</v>
      </c>
      <c r="K171" s="223">
        <v>2013649</v>
      </c>
      <c r="L171" s="392">
        <v>0.11858633639032</v>
      </c>
    </row>
    <row r="172" spans="1:12" x14ac:dyDescent="0.25">
      <c r="A172" s="291">
        <v>45395</v>
      </c>
      <c r="B172" s="222">
        <v>16996473</v>
      </c>
      <c r="C172" s="389">
        <f t="shared" si="55"/>
        <v>16026</v>
      </c>
      <c r="D172" s="390">
        <f t="shared" si="56"/>
        <v>9.4379140902467462E-4</v>
      </c>
      <c r="E172" s="222">
        <v>13755069</v>
      </c>
      <c r="F172" s="391">
        <v>0.80928960967372465</v>
      </c>
      <c r="G172" s="222">
        <v>781800</v>
      </c>
      <c r="H172" s="391">
        <v>4.5997778480276467E-2</v>
      </c>
      <c r="I172" s="222">
        <v>443862</v>
      </c>
      <c r="J172" s="391">
        <v>2.6114947495283286E-2</v>
      </c>
      <c r="K172" s="223">
        <v>2015742</v>
      </c>
      <c r="L172" s="392">
        <v>0.11859766435071559</v>
      </c>
    </row>
    <row r="173" spans="1:12" x14ac:dyDescent="0.25">
      <c r="A173" s="291">
        <v>45402</v>
      </c>
      <c r="B173" s="222">
        <v>17015686</v>
      </c>
      <c r="C173" s="389">
        <f t="shared" si="55"/>
        <v>19213</v>
      </c>
      <c r="D173" s="390">
        <f t="shared" si="56"/>
        <v>1.1304109976228993E-3</v>
      </c>
      <c r="E173" s="222">
        <v>13770005</v>
      </c>
      <c r="F173" s="391">
        <v>0.80925359106885264</v>
      </c>
      <c r="G173" s="222">
        <v>783925</v>
      </c>
      <c r="H173" s="391">
        <v>4.6070725564634887E-2</v>
      </c>
      <c r="I173" s="222">
        <v>444427</v>
      </c>
      <c r="J173" s="391">
        <v>2.6118664860176662E-2</v>
      </c>
      <c r="K173" s="223">
        <v>2017329</v>
      </c>
      <c r="L173" s="392">
        <v>0.11855701850633586</v>
      </c>
    </row>
    <row r="174" spans="1:12" x14ac:dyDescent="0.25">
      <c r="A174" s="291">
        <v>45409</v>
      </c>
      <c r="B174" s="222">
        <v>17035762</v>
      </c>
      <c r="C174" s="389">
        <f t="shared" si="55"/>
        <v>20076</v>
      </c>
      <c r="D174" s="390">
        <f t="shared" si="56"/>
        <v>1.1798525196105025E-3</v>
      </c>
      <c r="E174" s="222">
        <v>13785689</v>
      </c>
      <c r="F174" s="391">
        <v>0.80922056788536956</v>
      </c>
      <c r="G174" s="222">
        <v>786262</v>
      </c>
      <c r="H174" s="391">
        <v>4.6153614965975691E-2</v>
      </c>
      <c r="I174" s="222">
        <v>444744</v>
      </c>
      <c r="J174" s="391">
        <v>2.6106492917663444E-2</v>
      </c>
      <c r="K174" s="223">
        <v>2019067</v>
      </c>
      <c r="L174" s="392">
        <v>0.11851932423099125</v>
      </c>
    </row>
    <row r="175" spans="1:12" x14ac:dyDescent="0.25">
      <c r="A175" s="291">
        <v>45416</v>
      </c>
      <c r="B175" s="222">
        <v>17053968</v>
      </c>
      <c r="C175" s="389">
        <f t="shared" si="55"/>
        <v>18206</v>
      </c>
      <c r="D175" s="390">
        <f t="shared" si="56"/>
        <v>1.0686930235348502E-3</v>
      </c>
      <c r="E175" s="222">
        <v>13800039</v>
      </c>
      <c r="F175" s="391">
        <v>0.80919812913921263</v>
      </c>
      <c r="G175" s="222">
        <v>788229</v>
      </c>
      <c r="H175" s="391">
        <v>4.6219683301856787E-2</v>
      </c>
      <c r="I175" s="222">
        <v>445556</v>
      </c>
      <c r="J175" s="391">
        <v>2.6126236427792052E-2</v>
      </c>
      <c r="K175" s="223">
        <v>2020144</v>
      </c>
      <c r="L175" s="392">
        <v>0.11845595113113851</v>
      </c>
    </row>
    <row r="176" spans="1:12" x14ac:dyDescent="0.25">
      <c r="A176" s="291">
        <v>45423</v>
      </c>
      <c r="B176" s="222">
        <v>17072104</v>
      </c>
      <c r="C176" s="389">
        <f t="shared" ref="C176" si="57">B176-B175</f>
        <v>18136</v>
      </c>
      <c r="D176" s="390">
        <f t="shared" ref="D176" si="58">(B176/B175)-1</f>
        <v>1.0634475214215122E-3</v>
      </c>
      <c r="E176" s="222">
        <v>13813221</v>
      </c>
      <c r="F176" s="391">
        <v>0.80911064037566782</v>
      </c>
      <c r="G176" s="222">
        <v>791103</v>
      </c>
      <c r="H176" s="391">
        <v>4.6338928113371383E-2</v>
      </c>
      <c r="I176" s="222">
        <v>446040</v>
      </c>
      <c r="J176" s="391">
        <v>2.6126832404488633E-2</v>
      </c>
      <c r="K176" s="223">
        <v>2021740</v>
      </c>
      <c r="L176" s="392">
        <v>0.11842359910647217</v>
      </c>
    </row>
    <row r="177" spans="1:12" x14ac:dyDescent="0.25">
      <c r="A177" s="291">
        <v>45430</v>
      </c>
      <c r="B177" s="222">
        <v>17089897</v>
      </c>
      <c r="C177" s="389">
        <f>B177-B176</f>
        <v>17793</v>
      </c>
      <c r="D177" s="390">
        <f>(B177/B176)-1</f>
        <v>1.0422265468861269E-3</v>
      </c>
      <c r="E177" s="222">
        <v>13825885</v>
      </c>
      <c r="F177" s="391">
        <v>0.80900926436244758</v>
      </c>
      <c r="G177" s="222">
        <v>793649</v>
      </c>
      <c r="H177" s="391">
        <v>4.6439659642185084E-2</v>
      </c>
      <c r="I177" s="222">
        <v>446762</v>
      </c>
      <c r="J177" s="391">
        <v>2.6141877859181949E-2</v>
      </c>
      <c r="K177" s="223">
        <v>2023601</v>
      </c>
      <c r="L177" s="392">
        <v>0.11840919813618538</v>
      </c>
    </row>
    <row r="178" spans="1:12" x14ac:dyDescent="0.25">
      <c r="A178" s="291">
        <v>45437</v>
      </c>
      <c r="B178" s="222">
        <v>17104926</v>
      </c>
      <c r="C178" s="389">
        <f t="shared" ref="C178:C180" si="59">B178-B177</f>
        <v>15029</v>
      </c>
      <c r="D178" s="390">
        <f t="shared" ref="D178:D180" si="60">(B178/B177)-1</f>
        <v>8.7940845986378413E-4</v>
      </c>
      <c r="E178" s="222">
        <v>13824797</v>
      </c>
      <c r="F178" s="391">
        <v>0.80823483246872863</v>
      </c>
      <c r="G178" s="222">
        <v>797819</v>
      </c>
      <c r="H178" s="391">
        <v>4.664264551626824E-2</v>
      </c>
      <c r="I178" s="222">
        <v>456476</v>
      </c>
      <c r="J178" s="391">
        <v>2.6686815248426098E-2</v>
      </c>
      <c r="K178" s="223">
        <v>2025834</v>
      </c>
      <c r="L178" s="392">
        <v>0.11843570676657707</v>
      </c>
    </row>
    <row r="179" spans="1:12" x14ac:dyDescent="0.25">
      <c r="A179" s="291">
        <v>45444</v>
      </c>
      <c r="B179" s="222">
        <v>17124687</v>
      </c>
      <c r="C179" s="389">
        <f t="shared" si="59"/>
        <v>19761</v>
      </c>
      <c r="D179" s="390">
        <f t="shared" si="60"/>
        <v>1.1552812330202222E-3</v>
      </c>
      <c r="E179" s="222">
        <v>13849674</v>
      </c>
      <c r="F179" s="391">
        <v>0.80875486950506015</v>
      </c>
      <c r="G179" s="222">
        <v>799571</v>
      </c>
      <c r="H179" s="391">
        <v>4.6691130763441106E-2</v>
      </c>
      <c r="I179" s="222">
        <v>449120</v>
      </c>
      <c r="J179" s="391">
        <v>2.6226464752319267E-2</v>
      </c>
      <c r="K179" s="223">
        <v>2026322</v>
      </c>
      <c r="L179" s="392">
        <v>0.11832753497917947</v>
      </c>
    </row>
    <row r="180" spans="1:12" x14ac:dyDescent="0.25">
      <c r="A180" s="291">
        <v>45451</v>
      </c>
      <c r="B180" s="222">
        <v>17143194</v>
      </c>
      <c r="C180" s="389">
        <f t="shared" si="59"/>
        <v>18507</v>
      </c>
      <c r="D180" s="390">
        <f t="shared" si="60"/>
        <v>1.0807204826575045E-3</v>
      </c>
      <c r="E180" s="222">
        <v>13862573</v>
      </c>
      <c r="F180" s="391">
        <v>0.80863420200459724</v>
      </c>
      <c r="G180" s="222">
        <v>803305</v>
      </c>
      <c r="H180" s="391">
        <v>4.6858537563070221E-2</v>
      </c>
      <c r="I180" s="222">
        <v>449338</v>
      </c>
      <c r="J180" s="391">
        <v>2.6210868289771438E-2</v>
      </c>
      <c r="K180" s="223">
        <v>2027978</v>
      </c>
      <c r="L180" s="392">
        <v>0.11829639214256106</v>
      </c>
    </row>
    <row r="181" spans="1:12" x14ac:dyDescent="0.25">
      <c r="A181" s="291">
        <v>45458</v>
      </c>
      <c r="B181" s="222">
        <v>17162262</v>
      </c>
      <c r="C181" s="389">
        <f>B181-B180</f>
        <v>19068</v>
      </c>
      <c r="D181" s="390">
        <f>(B181/B180)-1</f>
        <v>1.1122781437344909E-3</v>
      </c>
      <c r="E181" s="222">
        <v>13876053</v>
      </c>
      <c r="F181" s="391">
        <v>0.80852121940569377</v>
      </c>
      <c r="G181" s="222">
        <v>805659</v>
      </c>
      <c r="H181" s="391">
        <v>4.6943637149928136E-2</v>
      </c>
      <c r="I181" s="222">
        <v>450567</v>
      </c>
      <c r="J181" s="391">
        <v>2.6253357511964334E-2</v>
      </c>
      <c r="K181" s="223">
        <v>2029983</v>
      </c>
      <c r="L181" s="392">
        <v>0.1182817859324138</v>
      </c>
    </row>
    <row r="182" spans="1:12" x14ac:dyDescent="0.25">
      <c r="A182" s="291">
        <v>45465</v>
      </c>
      <c r="B182" s="222">
        <v>17182690</v>
      </c>
      <c r="C182" s="389">
        <f t="shared" ref="C182:C185" si="61">B182-B181</f>
        <v>20428</v>
      </c>
      <c r="D182" s="390">
        <f t="shared" ref="D182:D185" si="62">(B182/B181)-1</f>
        <v>1.1902859891079753E-3</v>
      </c>
      <c r="E182" s="222">
        <v>13890889</v>
      </c>
      <c r="F182" s="391">
        <v>0.80842341915031934</v>
      </c>
      <c r="G182" s="222">
        <v>808655</v>
      </c>
      <c r="H182" s="391">
        <v>4.7062188749258702E-2</v>
      </c>
      <c r="I182" s="222">
        <v>451204</v>
      </c>
      <c r="J182" s="391">
        <v>2.625921785238516E-2</v>
      </c>
      <c r="K182" s="223">
        <v>2031942</v>
      </c>
      <c r="L182" s="392">
        <v>0.11825517424803683</v>
      </c>
    </row>
    <row r="183" spans="1:12" x14ac:dyDescent="0.25">
      <c r="A183" s="291">
        <v>45472</v>
      </c>
      <c r="B183" s="222">
        <v>17203651</v>
      </c>
      <c r="C183" s="389">
        <f t="shared" si="61"/>
        <v>20961</v>
      </c>
      <c r="D183" s="390">
        <f t="shared" si="62"/>
        <v>1.2198904828055745E-3</v>
      </c>
      <c r="E183" s="222">
        <v>13905154</v>
      </c>
      <c r="F183" s="391">
        <v>0.80826761714708117</v>
      </c>
      <c r="G183" s="222">
        <v>812634</v>
      </c>
      <c r="H183" s="391">
        <v>4.7236136096925008E-2</v>
      </c>
      <c r="I183" s="222">
        <v>452301</v>
      </c>
      <c r="J183" s="391">
        <v>2.6290989046452988E-2</v>
      </c>
      <c r="K183" s="223">
        <v>2033562</v>
      </c>
      <c r="L183" s="392">
        <v>0.11820525770954084</v>
      </c>
    </row>
    <row r="184" spans="1:12" x14ac:dyDescent="0.25">
      <c r="A184" s="291">
        <v>45479</v>
      </c>
      <c r="B184" s="222">
        <v>17221720</v>
      </c>
      <c r="C184" s="389">
        <f t="shared" si="61"/>
        <v>18069</v>
      </c>
      <c r="D184" s="390">
        <f t="shared" si="62"/>
        <v>1.050300311253638E-3</v>
      </c>
      <c r="E184" s="222">
        <v>13917757</v>
      </c>
      <c r="F184" s="391">
        <v>0.80815139254383417</v>
      </c>
      <c r="G184" s="222">
        <v>815661</v>
      </c>
      <c r="H184" s="391">
        <v>4.7362342437340756E-2</v>
      </c>
      <c r="I184" s="222">
        <v>452696</v>
      </c>
      <c r="J184" s="391">
        <v>2.6286340737162142E-2</v>
      </c>
      <c r="K184" s="223">
        <v>2035606</v>
      </c>
      <c r="L184" s="392">
        <v>0.11819992428166293</v>
      </c>
    </row>
    <row r="185" spans="1:12" x14ac:dyDescent="0.25">
      <c r="A185" s="291">
        <v>45486</v>
      </c>
      <c r="B185" s="222">
        <v>17243354</v>
      </c>
      <c r="C185" s="389">
        <f t="shared" si="61"/>
        <v>21634</v>
      </c>
      <c r="D185" s="390">
        <f t="shared" si="62"/>
        <v>1.2562043744759332E-3</v>
      </c>
      <c r="E185" s="222">
        <v>13932754</v>
      </c>
      <c r="F185" s="391">
        <v>0.80800718932059279</v>
      </c>
      <c r="G185" s="222">
        <v>819379</v>
      </c>
      <c r="H185" s="391">
        <v>4.7518539606621772E-2</v>
      </c>
      <c r="I185" s="222">
        <v>453636</v>
      </c>
      <c r="J185" s="391">
        <v>2.6307874906471213E-2</v>
      </c>
      <c r="K185" s="223">
        <v>2037585</v>
      </c>
      <c r="L185" s="392">
        <v>0.11816639616631427</v>
      </c>
    </row>
    <row r="186" spans="1:12" x14ac:dyDescent="0.25">
      <c r="A186" s="291">
        <v>45493</v>
      </c>
      <c r="B186" s="222">
        <v>17266470</v>
      </c>
      <c r="C186" s="389">
        <f t="shared" ref="C186:C191" si="63">B186-B185</f>
        <v>23116</v>
      </c>
      <c r="D186" s="390">
        <f t="shared" ref="D186:D191" si="64">(B186/B185)-1</f>
        <v>1.3405744613257387E-3</v>
      </c>
      <c r="E186" s="222">
        <v>13950042</v>
      </c>
      <c r="F186" s="391">
        <v>0.80792669260132499</v>
      </c>
      <c r="G186" s="222">
        <v>822709</v>
      </c>
      <c r="H186" s="391">
        <v>4.7647782088637687E-2</v>
      </c>
      <c r="I186" s="222">
        <v>454665</v>
      </c>
      <c r="J186" s="391">
        <v>2.6332249730257544E-2</v>
      </c>
      <c r="K186" s="223">
        <v>2039054</v>
      </c>
      <c r="L186" s="392">
        <v>0.11809327557978</v>
      </c>
    </row>
    <row r="187" spans="1:12" x14ac:dyDescent="0.25">
      <c r="A187" s="291">
        <v>45500</v>
      </c>
      <c r="B187" s="222">
        <v>17288223</v>
      </c>
      <c r="C187" s="389">
        <f t="shared" si="63"/>
        <v>21753</v>
      </c>
      <c r="D187" s="390">
        <f t="shared" si="64"/>
        <v>1.2598406043620169E-3</v>
      </c>
      <c r="E187" s="222">
        <v>13966588</v>
      </c>
      <c r="F187" s="391">
        <v>0.80786718218523679</v>
      </c>
      <c r="G187" s="222">
        <v>825436</v>
      </c>
      <c r="H187" s="391">
        <v>4.7745566447170422E-2</v>
      </c>
      <c r="I187" s="222">
        <v>455172</v>
      </c>
      <c r="J187" s="391">
        <v>2.6328443357076087E-2</v>
      </c>
      <c r="K187" s="223">
        <v>2041027</v>
      </c>
      <c r="L187" s="392">
        <v>0.11805880801051676</v>
      </c>
    </row>
    <row r="188" spans="1:12" x14ac:dyDescent="0.25">
      <c r="A188" s="291">
        <v>45507</v>
      </c>
      <c r="B188" s="222">
        <v>17308402</v>
      </c>
      <c r="C188" s="389">
        <f t="shared" si="63"/>
        <v>20179</v>
      </c>
      <c r="D188" s="390">
        <f t="shared" si="64"/>
        <v>1.167210765386395E-3</v>
      </c>
      <c r="E188" s="222">
        <v>13982644</v>
      </c>
      <c r="F188" s="391">
        <v>0.80785297221545926</v>
      </c>
      <c r="G188" s="222">
        <v>827506</v>
      </c>
      <c r="H188" s="391">
        <v>4.7809497375898714E-2</v>
      </c>
      <c r="I188" s="222">
        <v>456344</v>
      </c>
      <c r="J188" s="391">
        <v>2.6365461121136427E-2</v>
      </c>
      <c r="K188" s="223">
        <v>2041908</v>
      </c>
      <c r="L188" s="392">
        <v>0.11797206928750557</v>
      </c>
    </row>
    <row r="189" spans="1:12" x14ac:dyDescent="0.25">
      <c r="A189" s="291">
        <v>45514</v>
      </c>
      <c r="B189" s="222">
        <v>17327449</v>
      </c>
      <c r="C189" s="389">
        <f t="shared" si="63"/>
        <v>19047</v>
      </c>
      <c r="D189" s="390">
        <f t="shared" si="64"/>
        <v>1.1004482100658297E-3</v>
      </c>
      <c r="E189" s="222">
        <v>13996901</v>
      </c>
      <c r="F189" s="391">
        <v>0.80778774763671213</v>
      </c>
      <c r="G189" s="222">
        <v>829641</v>
      </c>
      <c r="H189" s="391">
        <v>4.788015823910375E-2</v>
      </c>
      <c r="I189" s="222">
        <v>457188</v>
      </c>
      <c r="J189" s="391">
        <v>2.6385188033160565E-2</v>
      </c>
      <c r="K189" s="223">
        <v>2043719</v>
      </c>
      <c r="L189" s="392">
        <v>0.11794690609102355</v>
      </c>
    </row>
    <row r="190" spans="1:12" x14ac:dyDescent="0.25">
      <c r="A190" s="291">
        <v>45521</v>
      </c>
      <c r="B190" s="222">
        <v>17345981</v>
      </c>
      <c r="C190" s="389">
        <f t="shared" si="63"/>
        <v>18532</v>
      </c>
      <c r="D190" s="390">
        <f t="shared" si="64"/>
        <v>1.0695169265828586E-3</v>
      </c>
      <c r="E190" s="222">
        <v>14010859</v>
      </c>
      <c r="F190" s="391">
        <v>0.80772941005758048</v>
      </c>
      <c r="G190" s="222">
        <v>832088</v>
      </c>
      <c r="H190" s="391">
        <v>4.797007445125185E-2</v>
      </c>
      <c r="I190" s="222">
        <v>457283</v>
      </c>
      <c r="J190" s="391">
        <v>2.6362475549811797E-2</v>
      </c>
      <c r="K190" s="223">
        <v>2045751</v>
      </c>
      <c r="L190" s="392">
        <v>0.11793803994135586</v>
      </c>
    </row>
    <row r="191" spans="1:12" x14ac:dyDescent="0.25">
      <c r="A191" s="291">
        <v>45528</v>
      </c>
      <c r="B191" s="222">
        <v>17364565</v>
      </c>
      <c r="C191" s="389">
        <f t="shared" si="63"/>
        <v>18584</v>
      </c>
      <c r="D191" s="390">
        <f t="shared" si="64"/>
        <v>1.0713720947808092E-3</v>
      </c>
      <c r="E191" s="222">
        <v>14024255</v>
      </c>
      <c r="F191" s="391">
        <v>0.80763641358133642</v>
      </c>
      <c r="G191" s="222">
        <v>834975</v>
      </c>
      <c r="H191" s="391">
        <v>4.808499377899763E-2</v>
      </c>
      <c r="I191" s="222">
        <v>458258</v>
      </c>
      <c r="J191" s="391">
        <v>2.6390410586156349E-2</v>
      </c>
      <c r="K191" s="223">
        <v>2047077</v>
      </c>
      <c r="L191" s="392">
        <v>0.11788818205350955</v>
      </c>
    </row>
    <row r="192" spans="1:12" x14ac:dyDescent="0.25">
      <c r="A192" s="291">
        <v>45535</v>
      </c>
      <c r="B192" s="222">
        <v>17379443</v>
      </c>
      <c r="C192" s="389">
        <f t="shared" ref="C192:C196" si="65">B192-B191</f>
        <v>14878</v>
      </c>
      <c r="D192" s="390">
        <f t="shared" ref="D192:D196" si="66">(B192/B191)-1</f>
        <v>8.5680234431451119E-4</v>
      </c>
      <c r="E192" s="222">
        <v>14035156</v>
      </c>
      <c r="F192" s="391">
        <v>0.80757225648716124</v>
      </c>
      <c r="G192" s="222">
        <v>836696</v>
      </c>
      <c r="H192" s="391">
        <v>4.8142854750868595E-2</v>
      </c>
      <c r="I192" s="222">
        <v>458813</v>
      </c>
      <c r="J192" s="391">
        <v>2.6399752857441981E-2</v>
      </c>
      <c r="K192" s="223">
        <v>2048778</v>
      </c>
      <c r="L192" s="392">
        <v>0.11788513590452812</v>
      </c>
    </row>
    <row r="193" spans="1:12" x14ac:dyDescent="0.25">
      <c r="A193" s="291">
        <v>45542</v>
      </c>
      <c r="B193" s="222">
        <v>17396484</v>
      </c>
      <c r="C193" s="389">
        <f t="shared" si="65"/>
        <v>17041</v>
      </c>
      <c r="D193" s="390">
        <f t="shared" si="66"/>
        <v>9.8052624586419945E-4</v>
      </c>
      <c r="E193" s="222">
        <v>14047851</v>
      </c>
      <c r="F193" s="391">
        <v>0.80751093151926556</v>
      </c>
      <c r="G193" s="222">
        <v>839883</v>
      </c>
      <c r="H193" s="391">
        <v>4.8278893597119968E-2</v>
      </c>
      <c r="I193" s="222">
        <v>459432</v>
      </c>
      <c r="J193" s="391">
        <v>2.6409474466219725E-2</v>
      </c>
      <c r="K193" s="223">
        <v>2049318</v>
      </c>
      <c r="L193" s="392">
        <v>0.11780070041739468</v>
      </c>
    </row>
    <row r="194" spans="1:12" x14ac:dyDescent="0.25">
      <c r="A194" s="291">
        <v>45549</v>
      </c>
      <c r="B194" s="222">
        <v>17412254</v>
      </c>
      <c r="C194" s="389">
        <f t="shared" si="65"/>
        <v>15770</v>
      </c>
      <c r="D194" s="390">
        <f t="shared" si="66"/>
        <v>9.0650501561118091E-4</v>
      </c>
      <c r="E194" s="222">
        <v>14058815</v>
      </c>
      <c r="F194" s="391">
        <v>0.80740925327645696</v>
      </c>
      <c r="G194" s="222">
        <v>842281</v>
      </c>
      <c r="H194" s="391">
        <v>4.8372887278120343E-2</v>
      </c>
      <c r="I194" s="222">
        <v>460109</v>
      </c>
      <c r="J194" s="391">
        <v>2.6424436491679939E-2</v>
      </c>
      <c r="K194" s="223">
        <v>2051049</v>
      </c>
      <c r="L194" s="392">
        <v>0.1177934229537428</v>
      </c>
    </row>
    <row r="195" spans="1:12" x14ac:dyDescent="0.25">
      <c r="A195" s="291">
        <v>45556</v>
      </c>
      <c r="B195" s="222">
        <v>17428870</v>
      </c>
      <c r="C195" s="389">
        <f t="shared" si="65"/>
        <v>16616</v>
      </c>
      <c r="D195" s="390">
        <f t="shared" si="66"/>
        <v>9.5427048100726886E-4</v>
      </c>
      <c r="E195" s="222">
        <v>14069391</v>
      </c>
      <c r="F195" s="391">
        <v>0.80724631028861882</v>
      </c>
      <c r="G195" s="222">
        <v>845260</v>
      </c>
      <c r="H195" s="391">
        <v>4.8497693769016581E-2</v>
      </c>
      <c r="I195" s="222">
        <v>460932</v>
      </c>
      <c r="J195" s="391">
        <v>2.6446464974493471E-2</v>
      </c>
      <c r="K195" s="223">
        <v>2053287</v>
      </c>
      <c r="L195" s="392">
        <v>0.11780953096787113</v>
      </c>
    </row>
    <row r="196" spans="1:12" x14ac:dyDescent="0.25">
      <c r="A196" s="291">
        <v>45563</v>
      </c>
      <c r="B196" s="222">
        <v>17445716</v>
      </c>
      <c r="C196" s="389">
        <f t="shared" si="65"/>
        <v>16846</v>
      </c>
      <c r="D196" s="390">
        <f t="shared" si="66"/>
        <v>9.6655721225769042E-4</v>
      </c>
      <c r="E196" s="222">
        <v>14082154</v>
      </c>
      <c r="F196" s="391">
        <v>0.80719839758941392</v>
      </c>
      <c r="G196" s="222">
        <v>848526</v>
      </c>
      <c r="H196" s="391">
        <v>4.8638072521643712E-2</v>
      </c>
      <c r="I196" s="222">
        <v>461131</v>
      </c>
      <c r="J196" s="391">
        <v>2.6432334448182007E-2</v>
      </c>
      <c r="K196" s="223">
        <v>2053905</v>
      </c>
      <c r="L196" s="392">
        <v>0.11773119544076036</v>
      </c>
    </row>
    <row r="197" spans="1:12" x14ac:dyDescent="0.25">
      <c r="A197" s="291">
        <v>45570</v>
      </c>
      <c r="B197" s="222">
        <v>17461113</v>
      </c>
      <c r="C197" s="389">
        <f t="shared" ref="C197:C200" si="67">B197-B196</f>
        <v>15397</v>
      </c>
      <c r="D197" s="390">
        <f t="shared" ref="D197:D200" si="68">(B197/B196)-1</f>
        <v>8.8256624147731166E-4</v>
      </c>
      <c r="E197" s="222">
        <v>14092765</v>
      </c>
      <c r="F197" s="391">
        <v>0.80709431294557221</v>
      </c>
      <c r="G197" s="222">
        <v>850112</v>
      </c>
      <c r="H197" s="391">
        <v>4.8686014459673903E-2</v>
      </c>
      <c r="I197" s="222">
        <v>461841</v>
      </c>
      <c r="J197" s="391">
        <v>2.6449688516419313E-2</v>
      </c>
      <c r="K197" s="223">
        <v>2056395</v>
      </c>
      <c r="L197" s="392">
        <v>0.11776998407833453</v>
      </c>
    </row>
    <row r="198" spans="1:12" x14ac:dyDescent="0.25">
      <c r="A198" s="291">
        <v>45577</v>
      </c>
      <c r="B198" s="222">
        <v>17475540</v>
      </c>
      <c r="C198" s="389">
        <f t="shared" si="67"/>
        <v>14427</v>
      </c>
      <c r="D198" s="390">
        <f t="shared" si="68"/>
        <v>8.2623599079845178E-4</v>
      </c>
      <c r="E198" s="222">
        <v>14103498</v>
      </c>
      <c r="F198" s="391">
        <v>0.80704218582086729</v>
      </c>
      <c r="G198" s="222">
        <v>852399</v>
      </c>
      <c r="H198" s="391">
        <v>4.8776690162364078E-2</v>
      </c>
      <c r="I198" s="222">
        <v>462500</v>
      </c>
      <c r="J198" s="391">
        <v>2.6465562723669768E-2</v>
      </c>
      <c r="K198" s="223">
        <v>2057143</v>
      </c>
      <c r="L198" s="392">
        <v>0.11771556129309881</v>
      </c>
    </row>
    <row r="199" spans="1:12" x14ac:dyDescent="0.25">
      <c r="A199" s="291">
        <v>45584</v>
      </c>
      <c r="B199" s="222">
        <v>17492205</v>
      </c>
      <c r="C199" s="389">
        <f t="shared" si="67"/>
        <v>16665</v>
      </c>
      <c r="D199" s="390">
        <f t="shared" si="68"/>
        <v>9.5361860062692649E-4</v>
      </c>
      <c r="E199" s="222">
        <v>14115542</v>
      </c>
      <c r="F199" s="391">
        <v>0.80696184386130854</v>
      </c>
      <c r="G199" s="222">
        <v>854975</v>
      </c>
      <c r="H199" s="391">
        <v>4.8877485714351049E-2</v>
      </c>
      <c r="I199" s="222">
        <v>463249</v>
      </c>
      <c r="J199" s="391">
        <v>2.6483167788166215E-2</v>
      </c>
      <c r="K199" s="223">
        <v>2058439</v>
      </c>
      <c r="L199" s="392">
        <v>0.11767750263617423</v>
      </c>
    </row>
    <row r="200" spans="1:12" x14ac:dyDescent="0.25">
      <c r="A200" s="291">
        <v>45591</v>
      </c>
      <c r="B200" s="222">
        <v>17509077</v>
      </c>
      <c r="C200" s="389">
        <f t="shared" si="67"/>
        <v>16872</v>
      </c>
      <c r="D200" s="390">
        <f t="shared" si="68"/>
        <v>9.6454392113520804E-4</v>
      </c>
      <c r="E200" s="222">
        <v>14129275</v>
      </c>
      <c r="F200" s="391">
        <v>0.80696857978293202</v>
      </c>
      <c r="G200" s="222">
        <v>857051</v>
      </c>
      <c r="H200" s="391">
        <v>4.894895373411174E-2</v>
      </c>
      <c r="I200" s="222">
        <v>463213</v>
      </c>
      <c r="J200" s="391">
        <v>2.6455592148004147E-2</v>
      </c>
      <c r="K200" s="223">
        <v>2059538</v>
      </c>
      <c r="L200" s="392">
        <v>0.1176268743349521</v>
      </c>
    </row>
    <row r="201" spans="1:12" x14ac:dyDescent="0.25">
      <c r="A201" s="291">
        <v>45598</v>
      </c>
      <c r="B201" s="222">
        <v>17526819</v>
      </c>
      <c r="C201" s="389">
        <f t="shared" ref="C201:C206" si="69">B201-B200</f>
        <v>17742</v>
      </c>
      <c r="D201" s="390">
        <f t="shared" ref="D201:D206" si="70">(B201/B200)-1</f>
        <v>1.0133029856456144E-3</v>
      </c>
      <c r="E201" s="222">
        <v>14141128</v>
      </c>
      <c r="F201" s="391">
        <v>0.80682798173473469</v>
      </c>
      <c r="G201" s="222">
        <v>860391</v>
      </c>
      <c r="H201" s="391">
        <v>4.9089968921342771E-2</v>
      </c>
      <c r="I201" s="222">
        <v>464368</v>
      </c>
      <c r="J201" s="391">
        <v>2.6494710762974161E-2</v>
      </c>
      <c r="K201" s="223">
        <v>2060932</v>
      </c>
      <c r="L201" s="392">
        <v>0.11758733858094843</v>
      </c>
    </row>
    <row r="202" spans="1:12" x14ac:dyDescent="0.25">
      <c r="A202" s="291">
        <v>45605</v>
      </c>
      <c r="B202" s="222">
        <v>17542567</v>
      </c>
      <c r="C202" s="389">
        <f t="shared" si="69"/>
        <v>15748</v>
      </c>
      <c r="D202" s="390">
        <f t="shared" si="70"/>
        <v>8.9850873681074361E-4</v>
      </c>
      <c r="E202" s="222">
        <v>14152578</v>
      </c>
      <c r="F202" s="391">
        <v>0.80675638861746968</v>
      </c>
      <c r="G202" s="222">
        <v>862848</v>
      </c>
      <c r="H202" s="391">
        <v>4.9185960070723969E-2</v>
      </c>
      <c r="I202" s="222">
        <v>464891</v>
      </c>
      <c r="J202" s="391">
        <v>2.6500739600994541E-2</v>
      </c>
      <c r="K202" s="223">
        <v>2062250</v>
      </c>
      <c r="L202" s="392">
        <v>0.11755691171081177</v>
      </c>
    </row>
    <row r="203" spans="1:12" x14ac:dyDescent="0.25">
      <c r="A203" s="291">
        <v>45612</v>
      </c>
      <c r="B203" s="222">
        <v>17562827</v>
      </c>
      <c r="C203" s="389">
        <f t="shared" si="69"/>
        <v>20260</v>
      </c>
      <c r="D203" s="390">
        <f t="shared" si="70"/>
        <v>1.1549050945622863E-3</v>
      </c>
      <c r="E203" s="222">
        <v>14166864</v>
      </c>
      <c r="F203" s="391">
        <v>0.80663915894633587</v>
      </c>
      <c r="G203" s="222">
        <v>866074</v>
      </c>
      <c r="H203" s="391">
        <v>4.9312903896394353E-2</v>
      </c>
      <c r="I203" s="222">
        <v>465857</v>
      </c>
      <c r="J203" s="391">
        <v>2.6525171602498846E-2</v>
      </c>
      <c r="K203" s="223">
        <v>2064032</v>
      </c>
      <c r="L203" s="392">
        <v>0.11752276555477088</v>
      </c>
    </row>
    <row r="204" spans="1:12" x14ac:dyDescent="0.25">
      <c r="A204" s="291">
        <v>45619</v>
      </c>
      <c r="B204" s="222">
        <v>17582973</v>
      </c>
      <c r="C204" s="389">
        <f t="shared" si="69"/>
        <v>20146</v>
      </c>
      <c r="D204" s="390">
        <f t="shared" si="70"/>
        <v>1.147081845081166E-3</v>
      </c>
      <c r="E204" s="222">
        <v>14181240</v>
      </c>
      <c r="F204" s="391">
        <v>0.80653254714091871</v>
      </c>
      <c r="G204" s="222">
        <v>868554</v>
      </c>
      <c r="H204" s="391">
        <v>4.9397448315481117E-2</v>
      </c>
      <c r="I204" s="222">
        <v>467244</v>
      </c>
      <c r="J204" s="391">
        <v>2.6573663054592644E-2</v>
      </c>
      <c r="K204" s="223">
        <v>2065935</v>
      </c>
      <c r="L204" s="392">
        <v>0.11749634148900757</v>
      </c>
    </row>
    <row r="205" spans="1:12" x14ac:dyDescent="0.25">
      <c r="A205" s="291">
        <v>45626</v>
      </c>
      <c r="B205" s="222">
        <v>17599849</v>
      </c>
      <c r="C205" s="389">
        <f t="shared" si="69"/>
        <v>16876</v>
      </c>
      <c r="D205" s="390">
        <f t="shared" si="70"/>
        <v>9.597921807649179E-4</v>
      </c>
      <c r="E205" s="222">
        <v>14221062</v>
      </c>
      <c r="F205" s="391">
        <v>0.80802181882355928</v>
      </c>
      <c r="G205" s="222">
        <v>867793</v>
      </c>
      <c r="H205" s="391">
        <v>4.930684348485035E-2</v>
      </c>
      <c r="I205" s="222">
        <v>451607</v>
      </c>
      <c r="J205" s="391">
        <v>2.5659708785001508E-2</v>
      </c>
      <c r="K205" s="223">
        <v>2059387</v>
      </c>
      <c r="L205" s="392">
        <v>0.11701162890658891</v>
      </c>
    </row>
    <row r="206" spans="1:12" x14ac:dyDescent="0.25">
      <c r="A206" s="291">
        <v>45633</v>
      </c>
      <c r="B206" s="222">
        <v>17621371</v>
      </c>
      <c r="C206" s="389">
        <f t="shared" si="69"/>
        <v>21522</v>
      </c>
      <c r="D206" s="390">
        <f t="shared" si="70"/>
        <v>1.2228514006000779E-3</v>
      </c>
      <c r="E206" s="222">
        <v>14209246</v>
      </c>
      <c r="F206" s="391">
        <v>0.80636438560881551</v>
      </c>
      <c r="G206" s="222">
        <v>874622</v>
      </c>
      <c r="H206" s="391">
        <v>4.9634162971768772E-2</v>
      </c>
      <c r="I206" s="222">
        <v>469291</v>
      </c>
      <c r="J206" s="391">
        <v>2.663192324819675E-2</v>
      </c>
      <c r="K206" s="223">
        <v>2068212</v>
      </c>
      <c r="L206" s="392">
        <v>0.11736952817121891</v>
      </c>
    </row>
    <row r="207" spans="1:12" x14ac:dyDescent="0.25">
      <c r="A207" s="291">
        <v>45640</v>
      </c>
      <c r="B207" s="222">
        <v>17643889</v>
      </c>
      <c r="C207" s="389">
        <f t="shared" ref="C207:C211" si="71">B207-B206</f>
        <v>22518</v>
      </c>
      <c r="D207" s="390">
        <f t="shared" ref="D207:D211" si="72">(B207/B206)-1</f>
        <v>1.2778801377033577E-3</v>
      </c>
      <c r="E207" s="222">
        <v>14225292</v>
      </c>
      <c r="F207" s="391">
        <v>0.80624470036056106</v>
      </c>
      <c r="G207" s="222">
        <v>877996</v>
      </c>
      <c r="H207" s="391">
        <v>4.9762045091079413E-2</v>
      </c>
      <c r="I207" s="222">
        <v>470184</v>
      </c>
      <c r="J207" s="391">
        <v>2.6648546700786886E-2</v>
      </c>
      <c r="K207" s="223">
        <v>2070417</v>
      </c>
      <c r="L207" s="392">
        <v>0.1173447078475726</v>
      </c>
    </row>
    <row r="208" spans="1:12" x14ac:dyDescent="0.25">
      <c r="A208" s="291">
        <v>45647</v>
      </c>
      <c r="B208" s="222">
        <v>17663690</v>
      </c>
      <c r="C208" s="389">
        <f t="shared" si="71"/>
        <v>19801</v>
      </c>
      <c r="D208" s="390">
        <f t="shared" si="72"/>
        <v>1.1222582504344381E-3</v>
      </c>
      <c r="E208" s="222">
        <v>14238763</v>
      </c>
      <c r="F208" s="391">
        <v>0.80610353782250477</v>
      </c>
      <c r="G208" s="222">
        <v>881310</v>
      </c>
      <c r="H208" s="391">
        <v>4.9893878345917526E-2</v>
      </c>
      <c r="I208" s="222">
        <v>471567</v>
      </c>
      <c r="J208" s="391">
        <v>2.6696969885680738E-2</v>
      </c>
      <c r="K208" s="223">
        <v>2072050</v>
      </c>
      <c r="L208" s="392">
        <v>0.11730561394589692</v>
      </c>
    </row>
    <row r="209" spans="1:12" x14ac:dyDescent="0.25">
      <c r="A209" s="291">
        <v>45654</v>
      </c>
      <c r="B209" s="222">
        <v>17681281</v>
      </c>
      <c r="C209" s="389">
        <f t="shared" si="71"/>
        <v>17591</v>
      </c>
      <c r="D209" s="390">
        <f t="shared" si="72"/>
        <v>9.9588477832202038E-4</v>
      </c>
      <c r="E209" s="222">
        <v>14251235</v>
      </c>
      <c r="F209" s="391">
        <v>0.80600692902284621</v>
      </c>
      <c r="G209" s="222">
        <v>884612</v>
      </c>
      <c r="H209" s="391">
        <v>5.0030990401656983E-2</v>
      </c>
      <c r="I209" s="222">
        <v>471553</v>
      </c>
      <c r="J209" s="391">
        <v>2.6669617433261763E-2</v>
      </c>
      <c r="K209" s="223">
        <v>2073881</v>
      </c>
      <c r="L209" s="392">
        <v>0.117292463142235</v>
      </c>
    </row>
    <row r="210" spans="1:12" x14ac:dyDescent="0.25">
      <c r="A210" s="291">
        <v>45661</v>
      </c>
      <c r="B210" s="222">
        <v>17699099</v>
      </c>
      <c r="C210" s="389">
        <f t="shared" si="71"/>
        <v>17818</v>
      </c>
      <c r="D210" s="390">
        <f t="shared" si="72"/>
        <v>1.0077324148629607E-3</v>
      </c>
      <c r="E210" s="222">
        <v>14277781</v>
      </c>
      <c r="F210" s="391">
        <v>0.80669535776934187</v>
      </c>
      <c r="G210" s="222">
        <v>881853</v>
      </c>
      <c r="H210" s="391">
        <v>4.9824739666126508E-2</v>
      </c>
      <c r="I210" s="222">
        <v>464629</v>
      </c>
      <c r="J210" s="391">
        <v>2.6251562297041221E-2</v>
      </c>
      <c r="K210" s="223">
        <v>2074836</v>
      </c>
      <c r="L210" s="392">
        <v>0.11722834026749045</v>
      </c>
    </row>
    <row r="211" spans="1:12" x14ac:dyDescent="0.25">
      <c r="A211" s="291">
        <v>45668</v>
      </c>
      <c r="B211" s="222">
        <v>17723489</v>
      </c>
      <c r="C211" s="389">
        <f t="shared" si="71"/>
        <v>24390</v>
      </c>
      <c r="D211" s="390">
        <f t="shared" si="72"/>
        <v>1.3780362491897513E-3</v>
      </c>
      <c r="E211" s="222">
        <v>14282594</v>
      </c>
      <c r="F211" s="391">
        <v>0.8058567926439314</v>
      </c>
      <c r="G211" s="222">
        <v>890515</v>
      </c>
      <c r="H211" s="391">
        <v>5.0244903810982136E-2</v>
      </c>
      <c r="I211" s="222">
        <v>473304</v>
      </c>
      <c r="J211" s="391">
        <v>2.6704899921228827E-2</v>
      </c>
      <c r="K211" s="223">
        <v>2077076</v>
      </c>
      <c r="L211" s="392">
        <v>0.11719340362385758</v>
      </c>
    </row>
    <row r="212" spans="1:12" x14ac:dyDescent="0.25">
      <c r="A212" s="291">
        <v>45675</v>
      </c>
      <c r="B212" s="222">
        <v>17750474</v>
      </c>
      <c r="C212" s="389">
        <f t="shared" ref="C212:C218" si="73">B212-B211</f>
        <v>26985</v>
      </c>
      <c r="D212" s="390">
        <f t="shared" ref="D212:D218" si="74">(B212/B211)-1</f>
        <v>1.5225557450906368E-3</v>
      </c>
      <c r="E212" s="222">
        <v>14304497</v>
      </c>
      <c r="F212" s="391">
        <v>0.8058656349120592</v>
      </c>
      <c r="G212" s="222">
        <v>892668</v>
      </c>
      <c r="H212" s="391">
        <v>5.028981197910546E-2</v>
      </c>
      <c r="I212" s="222">
        <v>473578</v>
      </c>
      <c r="J212" s="391">
        <v>2.667973824248299E-2</v>
      </c>
      <c r="K212" s="223">
        <v>2079731</v>
      </c>
      <c r="L212" s="392">
        <v>0.1171648148663523</v>
      </c>
    </row>
    <row r="213" spans="1:12" x14ac:dyDescent="0.25">
      <c r="A213" s="291">
        <v>45682</v>
      </c>
      <c r="B213" s="222">
        <v>17778654</v>
      </c>
      <c r="C213" s="389">
        <f t="shared" si="73"/>
        <v>28180</v>
      </c>
      <c r="D213" s="390">
        <f t="shared" si="74"/>
        <v>1.5875632391562089E-3</v>
      </c>
      <c r="E213" s="222">
        <v>14327508</v>
      </c>
      <c r="F213" s="391">
        <v>0.8058826050611031</v>
      </c>
      <c r="G213" s="222">
        <v>894947</v>
      </c>
      <c r="H213" s="391">
        <v>5.0338287701644904E-2</v>
      </c>
      <c r="I213" s="222">
        <v>474012</v>
      </c>
      <c r="J213" s="391">
        <v>2.6661860903530718E-2</v>
      </c>
      <c r="K213" s="223">
        <v>2082187</v>
      </c>
      <c r="L213" s="392">
        <v>0.11711724633372132</v>
      </c>
    </row>
    <row r="214" spans="1:12" x14ac:dyDescent="0.25">
      <c r="A214" s="291">
        <v>45689</v>
      </c>
      <c r="B214" s="222">
        <v>17807252</v>
      </c>
      <c r="C214" s="389">
        <f t="shared" si="73"/>
        <v>28598</v>
      </c>
      <c r="D214" s="390">
        <f t="shared" si="74"/>
        <v>1.6085582181868396E-3</v>
      </c>
      <c r="E214" s="222">
        <v>14350070</v>
      </c>
      <c r="F214" s="391">
        <v>0.80585538970302661</v>
      </c>
      <c r="G214" s="222">
        <v>898222</v>
      </c>
      <c r="H214" s="391">
        <v>5.0441359509035978E-2</v>
      </c>
      <c r="I214" s="222">
        <v>475292</v>
      </c>
      <c r="J214" s="391">
        <v>2.6690923450737935E-2</v>
      </c>
      <c r="K214" s="223">
        <v>2083668</v>
      </c>
      <c r="L214" s="392">
        <v>0.11701232733719948</v>
      </c>
    </row>
    <row r="215" spans="1:12" x14ac:dyDescent="0.25">
      <c r="A215" s="291">
        <v>45696</v>
      </c>
      <c r="B215" s="222">
        <v>17832332</v>
      </c>
      <c r="C215" s="389">
        <f t="shared" si="73"/>
        <v>25080</v>
      </c>
      <c r="D215" s="390">
        <f t="shared" si="74"/>
        <v>1.4084149536379709E-3</v>
      </c>
      <c r="E215" s="222">
        <v>14367898</v>
      </c>
      <c r="F215" s="391">
        <v>0.80572176426504394</v>
      </c>
      <c r="G215" s="222">
        <v>901262</v>
      </c>
      <c r="H215" s="391">
        <v>5.0540893922342851E-2</v>
      </c>
      <c r="I215" s="222">
        <v>476362</v>
      </c>
      <c r="J215" s="391">
        <v>2.6713387794709071E-2</v>
      </c>
      <c r="K215" s="223">
        <v>2086810</v>
      </c>
      <c r="L215" s="392">
        <v>0.11702395401790411</v>
      </c>
    </row>
    <row r="216" spans="1:12" x14ac:dyDescent="0.25">
      <c r="A216" s="291">
        <v>45703</v>
      </c>
      <c r="B216" s="222">
        <v>17853770</v>
      </c>
      <c r="C216" s="389">
        <f t="shared" si="73"/>
        <v>21438</v>
      </c>
      <c r="D216" s="390">
        <f t="shared" si="74"/>
        <v>1.2021983439967077E-3</v>
      </c>
      <c r="E216" s="222">
        <v>14385253</v>
      </c>
      <c r="F216" s="391">
        <v>0.80572635359366673</v>
      </c>
      <c r="G216" s="222">
        <v>903099</v>
      </c>
      <c r="H216" s="391">
        <v>5.0583098135575849E-2</v>
      </c>
      <c r="I216" s="222">
        <v>477514</v>
      </c>
      <c r="J216" s="391">
        <v>2.6745835753457112E-2</v>
      </c>
      <c r="K216" s="223">
        <v>2087904</v>
      </c>
      <c r="L216" s="392">
        <v>0.11694471251730026</v>
      </c>
    </row>
    <row r="217" spans="1:12" x14ac:dyDescent="0.25">
      <c r="A217" s="291">
        <v>45710</v>
      </c>
      <c r="B217" s="222">
        <v>17876811</v>
      </c>
      <c r="C217" s="389">
        <f t="shared" si="73"/>
        <v>23041</v>
      </c>
      <c r="D217" s="390">
        <f t="shared" si="74"/>
        <v>1.2905397571494337E-3</v>
      </c>
      <c r="E217" s="222">
        <v>14402768</v>
      </c>
      <c r="F217" s="391">
        <v>0.80566763277857556</v>
      </c>
      <c r="G217" s="222">
        <v>905592</v>
      </c>
      <c r="H217" s="391">
        <v>5.0657357176288324E-2</v>
      </c>
      <c r="I217" s="222">
        <v>478635</v>
      </c>
      <c r="J217" s="391">
        <v>2.6774070610244748E-2</v>
      </c>
      <c r="K217" s="223">
        <v>2089816</v>
      </c>
      <c r="L217" s="392">
        <v>0.11690093943489138</v>
      </c>
    </row>
    <row r="218" spans="1:12" x14ac:dyDescent="0.25">
      <c r="A218" s="291">
        <v>45717</v>
      </c>
      <c r="B218" s="222">
        <v>17897894</v>
      </c>
      <c r="C218" s="389">
        <f t="shared" si="73"/>
        <v>21083</v>
      </c>
      <c r="D218" s="390">
        <f t="shared" si="74"/>
        <v>1.1793490460909606E-3</v>
      </c>
      <c r="E218" s="222">
        <v>14418236</v>
      </c>
      <c r="F218" s="391">
        <v>0.8055828244373332</v>
      </c>
      <c r="G218" s="222">
        <v>907903</v>
      </c>
      <c r="H218" s="391">
        <v>5.0726806181777585E-2</v>
      </c>
      <c r="I218" s="222">
        <v>479500</v>
      </c>
      <c r="J218" s="391">
        <v>2.6790861539352059E-2</v>
      </c>
      <c r="K218" s="223">
        <v>2092255</v>
      </c>
      <c r="L218" s="392">
        <v>0.1168995078415371</v>
      </c>
    </row>
    <row r="219" spans="1:12" x14ac:dyDescent="0.25">
      <c r="A219" s="291">
        <v>45724</v>
      </c>
      <c r="B219" s="222">
        <v>17919304</v>
      </c>
      <c r="C219" s="389">
        <f t="shared" ref="C219:C225" si="75">B219-B218</f>
        <v>21410</v>
      </c>
      <c r="D219" s="390">
        <f t="shared" ref="D219:D225" si="76">(B219/B218)-1</f>
        <v>1.1962301262931074E-3</v>
      </c>
      <c r="E219" s="222">
        <v>14433166</v>
      </c>
      <c r="F219" s="391">
        <v>0.80545349305977509</v>
      </c>
      <c r="G219" s="222">
        <v>911409</v>
      </c>
      <c r="H219" s="391">
        <v>5.0861852670170675E-2</v>
      </c>
      <c r="I219" s="222">
        <v>480460</v>
      </c>
      <c r="J219" s="391">
        <v>2.6812425304018506E-2</v>
      </c>
      <c r="K219" s="223">
        <v>2094269</v>
      </c>
      <c r="L219" s="392">
        <v>0.11687222896603573</v>
      </c>
    </row>
    <row r="220" spans="1:12" x14ac:dyDescent="0.25">
      <c r="A220" s="291">
        <v>45731</v>
      </c>
      <c r="B220" s="222">
        <v>17939779</v>
      </c>
      <c r="C220" s="389">
        <f t="shared" si="75"/>
        <v>20475</v>
      </c>
      <c r="D220" s="390">
        <f t="shared" si="76"/>
        <v>1.1426225036419435E-3</v>
      </c>
      <c r="E220" s="222">
        <v>14448025</v>
      </c>
      <c r="F220" s="391">
        <v>0.80536248523462861</v>
      </c>
      <c r="G220" s="222">
        <v>914448</v>
      </c>
      <c r="H220" s="391">
        <v>5.0973203181599952E-2</v>
      </c>
      <c r="I220" s="222">
        <v>481458</v>
      </c>
      <c r="J220" s="391">
        <v>2.6837454352141129E-2</v>
      </c>
      <c r="K220" s="223">
        <v>2095848</v>
      </c>
      <c r="L220" s="392">
        <v>0.11682685723163033</v>
      </c>
    </row>
    <row r="221" spans="1:12" x14ac:dyDescent="0.25">
      <c r="A221" s="291">
        <v>45738</v>
      </c>
      <c r="B221" s="222">
        <v>17960981</v>
      </c>
      <c r="C221" s="389">
        <f t="shared" si="75"/>
        <v>21202</v>
      </c>
      <c r="D221" s="390">
        <f t="shared" si="76"/>
        <v>1.1818428755447918E-3</v>
      </c>
      <c r="E221" s="222">
        <v>14463780</v>
      </c>
      <c r="F221" s="391">
        <v>0.80528897614222739</v>
      </c>
      <c r="G221" s="222">
        <v>917332</v>
      </c>
      <c r="H221" s="391">
        <v>5.1073602271501761E-2</v>
      </c>
      <c r="I221" s="222">
        <v>481730</v>
      </c>
      <c r="J221" s="391">
        <v>2.6820918077915677E-2</v>
      </c>
      <c r="K221" s="223">
        <v>2098139</v>
      </c>
      <c r="L221" s="392">
        <v>0.11681650350835514</v>
      </c>
    </row>
    <row r="222" spans="1:12" x14ac:dyDescent="0.25">
      <c r="A222" s="291">
        <v>45745</v>
      </c>
      <c r="B222" s="222">
        <v>17978350</v>
      </c>
      <c r="C222" s="389">
        <f t="shared" si="75"/>
        <v>17369</v>
      </c>
      <c r="D222" s="390">
        <f t="shared" si="76"/>
        <v>9.6704072010322939E-4</v>
      </c>
      <c r="E222" s="222">
        <v>14476867</v>
      </c>
      <c r="F222" s="391">
        <v>0.80523891235847556</v>
      </c>
      <c r="G222" s="222">
        <v>919831</v>
      </c>
      <c r="H222" s="391">
        <v>5.1163260254695232E-2</v>
      </c>
      <c r="I222" s="222">
        <v>482233</v>
      </c>
      <c r="J222" s="391">
        <v>2.6822984311686001E-2</v>
      </c>
      <c r="K222" s="223">
        <v>2099419</v>
      </c>
      <c r="L222" s="392">
        <v>0.11677484307514316</v>
      </c>
    </row>
    <row r="223" spans="1:12" x14ac:dyDescent="0.25">
      <c r="A223" s="291">
        <v>45752</v>
      </c>
      <c r="B223" s="222">
        <v>17997283</v>
      </c>
      <c r="C223" s="389">
        <f t="shared" si="75"/>
        <v>18933</v>
      </c>
      <c r="D223" s="390">
        <f t="shared" si="76"/>
        <v>1.0530999785853812E-3</v>
      </c>
      <c r="E223" s="222">
        <v>14491163</v>
      </c>
      <c r="F223" s="391">
        <v>0.80518614948711975</v>
      </c>
      <c r="G223" s="222">
        <v>922426</v>
      </c>
      <c r="H223" s="391">
        <v>5.1253625338891433E-2</v>
      </c>
      <c r="I223" s="222">
        <v>482860</v>
      </c>
      <c r="J223" s="391">
        <v>2.6829605335427574E-2</v>
      </c>
      <c r="K223" s="223">
        <v>2100834</v>
      </c>
      <c r="L223" s="392">
        <v>0.11673061983856119</v>
      </c>
    </row>
    <row r="224" spans="1:12" x14ac:dyDescent="0.25">
      <c r="A224" s="291">
        <v>45759</v>
      </c>
      <c r="B224" s="222">
        <v>18014297</v>
      </c>
      <c r="C224" s="389">
        <f t="shared" si="75"/>
        <v>17014</v>
      </c>
      <c r="D224" s="390">
        <f t="shared" si="76"/>
        <v>9.4536491980479198E-4</v>
      </c>
      <c r="E224" s="222">
        <v>14503410</v>
      </c>
      <c r="F224" s="391">
        <v>0.80510552257465284</v>
      </c>
      <c r="G224" s="222">
        <v>924129</v>
      </c>
      <c r="H224" s="391">
        <v>5.1299753745594402E-2</v>
      </c>
      <c r="I224" s="222">
        <v>483820</v>
      </c>
      <c r="J224" s="391">
        <v>2.6857556528572833E-2</v>
      </c>
      <c r="K224" s="223">
        <v>2102938</v>
      </c>
      <c r="L224" s="392">
        <v>0.11673716715117997</v>
      </c>
    </row>
    <row r="225" spans="1:12" x14ac:dyDescent="0.25">
      <c r="A225" s="291">
        <v>45766</v>
      </c>
      <c r="B225" s="222">
        <v>18034247</v>
      </c>
      <c r="C225" s="389">
        <f t="shared" si="75"/>
        <v>19950</v>
      </c>
      <c r="D225" s="390">
        <f t="shared" si="76"/>
        <v>1.1074537074635682E-3</v>
      </c>
      <c r="E225" s="222">
        <v>14520609</v>
      </c>
      <c r="F225" s="391">
        <v>0.80516857731847635</v>
      </c>
      <c r="G225" s="222">
        <v>925879</v>
      </c>
      <c r="H225" s="391">
        <v>5.1340042087701251E-2</v>
      </c>
      <c r="I225" s="222">
        <v>483887</v>
      </c>
      <c r="J225" s="391">
        <v>2.6831561084862596E-2</v>
      </c>
      <c r="K225" s="223">
        <v>2103872</v>
      </c>
      <c r="L225" s="392">
        <v>0.11665981950895982</v>
      </c>
    </row>
    <row r="226" spans="1:12" x14ac:dyDescent="0.25">
      <c r="A226" s="291">
        <v>45773</v>
      </c>
      <c r="B226" s="222">
        <v>18054412</v>
      </c>
      <c r="C226" s="389">
        <f t="shared" ref="C226:C230" si="77">B226-B225</f>
        <v>20165</v>
      </c>
      <c r="D226" s="390">
        <f t="shared" ref="D226:D230" si="78">(B226/B225)-1</f>
        <v>1.1181503724553288E-3</v>
      </c>
      <c r="E226" s="222">
        <v>14536131</v>
      </c>
      <c r="F226" s="391">
        <v>0.80512901777139012</v>
      </c>
      <c r="G226" s="222">
        <v>928503</v>
      </c>
      <c r="H226" s="391">
        <v>5.1428038753075979E-2</v>
      </c>
      <c r="I226" s="222">
        <v>484969</v>
      </c>
      <c r="J226" s="391">
        <v>2.6861522823340908E-2</v>
      </c>
      <c r="K226" s="223">
        <v>2104809</v>
      </c>
      <c r="L226" s="392">
        <v>0.11658142065219294</v>
      </c>
    </row>
    <row r="227" spans="1:12" x14ac:dyDescent="0.25">
      <c r="A227" s="393">
        <v>45780</v>
      </c>
      <c r="B227" s="228">
        <v>18073735</v>
      </c>
      <c r="C227" s="394">
        <f t="shared" si="77"/>
        <v>19323</v>
      </c>
      <c r="D227" s="395">
        <f t="shared" si="78"/>
        <v>1.0702647087039718E-3</v>
      </c>
      <c r="E227" s="228">
        <v>14550529</v>
      </c>
      <c r="F227" s="396">
        <v>0.80506486346070694</v>
      </c>
      <c r="G227" s="228">
        <v>931034</v>
      </c>
      <c r="H227" s="396">
        <v>5.1513093447480555E-2</v>
      </c>
      <c r="I227" s="228">
        <v>484808</v>
      </c>
      <c r="J227" s="396">
        <v>2.6823896665520437E-2</v>
      </c>
      <c r="K227" s="229">
        <v>2107364</v>
      </c>
      <c r="L227" s="397">
        <v>0.11659814642629207</v>
      </c>
    </row>
    <row r="228" spans="1:12" x14ac:dyDescent="0.25">
      <c r="A228" s="291">
        <v>45787</v>
      </c>
      <c r="B228" s="668">
        <v>18091285</v>
      </c>
      <c r="C228" s="389">
        <f t="shared" si="77"/>
        <v>17550</v>
      </c>
      <c r="D228" s="390">
        <f t="shared" si="78"/>
        <v>9.7102231497814273E-4</v>
      </c>
      <c r="E228" s="668">
        <v>14564008</v>
      </c>
      <c r="F228" s="671">
        <v>0.80502894073030196</v>
      </c>
      <c r="G228" s="668">
        <v>933055</v>
      </c>
      <c r="H228" s="671">
        <v>5.157483285460375E-2</v>
      </c>
      <c r="I228" s="668">
        <v>485884</v>
      </c>
      <c r="J228" s="671">
        <v>2.6857351481666448E-2</v>
      </c>
      <c r="K228" s="669">
        <v>2108338</v>
      </c>
      <c r="L228" s="672">
        <v>0.11653887493342789</v>
      </c>
    </row>
    <row r="229" spans="1:12" x14ac:dyDescent="0.25">
      <c r="A229" s="291">
        <v>45794</v>
      </c>
      <c r="B229" s="668">
        <v>18109454</v>
      </c>
      <c r="C229" s="389">
        <f t="shared" si="77"/>
        <v>18169</v>
      </c>
      <c r="D229" s="390">
        <f t="shared" si="78"/>
        <v>1.0042957147597953E-3</v>
      </c>
      <c r="E229" s="668">
        <v>14578562</v>
      </c>
      <c r="F229" s="671">
        <v>0.80502493338562275</v>
      </c>
      <c r="G229" s="668">
        <v>934848</v>
      </c>
      <c r="H229" s="671">
        <v>5.1622097496699791E-2</v>
      </c>
      <c r="I229" s="668">
        <v>486314</v>
      </c>
      <c r="J229" s="671">
        <v>2.6854150323913688E-2</v>
      </c>
      <c r="K229" s="669">
        <v>2109730</v>
      </c>
      <c r="L229" s="672">
        <v>0.11649881879376374</v>
      </c>
    </row>
    <row r="230" spans="1:12" x14ac:dyDescent="0.25">
      <c r="A230" s="393">
        <v>45801</v>
      </c>
      <c r="B230" s="668">
        <v>18124613</v>
      </c>
      <c r="C230" s="389">
        <f t="shared" si="77"/>
        <v>15159</v>
      </c>
      <c r="D230" s="390">
        <f t="shared" si="78"/>
        <v>8.3707658994036649E-4</v>
      </c>
      <c r="E230" s="668">
        <v>14590748</v>
      </c>
      <c r="F230" s="671">
        <v>0.80502397485673216</v>
      </c>
      <c r="G230" s="668">
        <v>936380</v>
      </c>
      <c r="H230" s="671">
        <v>5.1663447931274448E-2</v>
      </c>
      <c r="I230" s="668">
        <v>486978</v>
      </c>
      <c r="J230" s="671">
        <v>2.6868325409210116E-2</v>
      </c>
      <c r="K230" s="669">
        <v>2110507</v>
      </c>
      <c r="L230" s="672">
        <v>0.11644425180278332</v>
      </c>
    </row>
    <row r="231" spans="1:12" x14ac:dyDescent="0.25">
      <c r="A231" s="291">
        <v>45808</v>
      </c>
      <c r="B231" s="668">
        <v>18142928</v>
      </c>
      <c r="C231" s="389">
        <f t="shared" ref="C231:C236" si="79">B231-B230</f>
        <v>18315</v>
      </c>
      <c r="D231" s="390">
        <f t="shared" ref="D231:D236" si="80">(B231/B230)-1</f>
        <v>1.0105043346304576E-3</v>
      </c>
      <c r="E231" s="668">
        <v>14604256</v>
      </c>
      <c r="F231" s="671">
        <v>0.8049558483614111</v>
      </c>
      <c r="G231" s="668">
        <v>938545</v>
      </c>
      <c r="H231" s="671">
        <v>5.1730624737087644E-2</v>
      </c>
      <c r="I231" s="668">
        <v>487969</v>
      </c>
      <c r="J231" s="671">
        <v>2.6895824091899608E-2</v>
      </c>
      <c r="K231" s="669">
        <v>2112158</v>
      </c>
      <c r="L231" s="672">
        <v>0.11641770280960162</v>
      </c>
    </row>
    <row r="232" spans="1:12" x14ac:dyDescent="0.25">
      <c r="A232" s="291">
        <v>45815</v>
      </c>
      <c r="B232" s="668">
        <v>18160868</v>
      </c>
      <c r="C232" s="389">
        <f t="shared" si="79"/>
        <v>17940</v>
      </c>
      <c r="D232" s="390">
        <f t="shared" si="80"/>
        <v>9.8881503580905417E-4</v>
      </c>
      <c r="E232" s="668">
        <v>14618777</v>
      </c>
      <c r="F232" s="671">
        <v>0.80496025850746777</v>
      </c>
      <c r="G232" s="668">
        <v>940565</v>
      </c>
      <c r="H232" s="671">
        <v>5.1790751411221095E-2</v>
      </c>
      <c r="I232" s="668">
        <v>488378</v>
      </c>
      <c r="J232" s="671">
        <v>2.6891776318180387E-2</v>
      </c>
      <c r="K232" s="669">
        <v>2113148</v>
      </c>
      <c r="L232" s="672">
        <v>0.1163572137631307</v>
      </c>
    </row>
    <row r="233" spans="1:12" x14ac:dyDescent="0.25">
      <c r="A233" s="393">
        <v>45822</v>
      </c>
      <c r="B233" s="668">
        <v>18184739</v>
      </c>
      <c r="C233" s="389">
        <f t="shared" si="79"/>
        <v>23871</v>
      </c>
      <c r="D233" s="390">
        <f t="shared" si="80"/>
        <v>1.3144195530743197E-3</v>
      </c>
      <c r="E233" s="668">
        <v>14636536</v>
      </c>
      <c r="F233" s="671">
        <v>0.80488018002348016</v>
      </c>
      <c r="G233" s="668">
        <v>943342</v>
      </c>
      <c r="H233" s="671">
        <v>5.1875476464083428E-2</v>
      </c>
      <c r="I233" s="668">
        <v>489223</v>
      </c>
      <c r="J233" s="671">
        <v>2.6902943176693381E-2</v>
      </c>
      <c r="K233" s="669">
        <v>2115638</v>
      </c>
      <c r="L233" s="672">
        <v>0.11634140033574307</v>
      </c>
    </row>
    <row r="234" spans="1:12" x14ac:dyDescent="0.25">
      <c r="A234" s="393">
        <v>45829</v>
      </c>
      <c r="B234" s="668">
        <v>18199568</v>
      </c>
      <c r="C234" s="394">
        <f t="shared" si="79"/>
        <v>14829</v>
      </c>
      <c r="D234" s="395">
        <f t="shared" si="80"/>
        <v>8.1546399978571493E-4</v>
      </c>
      <c r="E234" s="668">
        <v>14648879</v>
      </c>
      <c r="F234" s="671">
        <v>0.80490256691807194</v>
      </c>
      <c r="G234" s="668">
        <v>944990</v>
      </c>
      <c r="H234" s="671">
        <v>5.1923759948587792E-2</v>
      </c>
      <c r="I234" s="668">
        <v>489370</v>
      </c>
      <c r="J234" s="671">
        <v>2.6889099785225672E-2</v>
      </c>
      <c r="K234" s="669">
        <v>2116329</v>
      </c>
      <c r="L234" s="672">
        <v>0.11628457334811464</v>
      </c>
    </row>
    <row r="235" spans="1:12" x14ac:dyDescent="0.25">
      <c r="A235" s="291">
        <v>45836</v>
      </c>
      <c r="B235" s="668">
        <v>18222410</v>
      </c>
      <c r="C235" s="389">
        <f t="shared" si="79"/>
        <v>22842</v>
      </c>
      <c r="D235" s="390">
        <f t="shared" si="80"/>
        <v>1.2550847360772721E-3</v>
      </c>
      <c r="E235" s="668">
        <v>14665800</v>
      </c>
      <c r="F235" s="671">
        <v>0.80482219421031576</v>
      </c>
      <c r="G235" s="668">
        <v>948160</v>
      </c>
      <c r="H235" s="671">
        <v>5.203263454175381E-2</v>
      </c>
      <c r="I235" s="668">
        <v>490246</v>
      </c>
      <c r="J235" s="671">
        <v>2.6903466665495947E-2</v>
      </c>
      <c r="K235" s="669">
        <v>2118204</v>
      </c>
      <c r="L235" s="672">
        <v>0.11624170458243449</v>
      </c>
    </row>
    <row r="236" spans="1:12" x14ac:dyDescent="0.25">
      <c r="A236" s="393">
        <v>45843</v>
      </c>
      <c r="B236" s="668">
        <v>18240948</v>
      </c>
      <c r="C236" s="389">
        <f t="shared" si="79"/>
        <v>18538</v>
      </c>
      <c r="D236" s="390">
        <f t="shared" si="80"/>
        <v>1.017318784946708E-3</v>
      </c>
      <c r="E236" s="668">
        <v>14681744</v>
      </c>
      <c r="F236" s="671">
        <v>0.80487834294577232</v>
      </c>
      <c r="G236" s="668">
        <v>949848</v>
      </c>
      <c r="H236" s="671">
        <v>5.2072293611055739E-2</v>
      </c>
      <c r="I236" s="668">
        <v>490263</v>
      </c>
      <c r="J236" s="671">
        <v>2.6877057047692915E-2</v>
      </c>
      <c r="K236" s="669">
        <v>2119093</v>
      </c>
      <c r="L236" s="672">
        <v>0.11617230639547901</v>
      </c>
    </row>
    <row r="237" spans="1:12" x14ac:dyDescent="0.25">
      <c r="A237" s="41" t="s">
        <v>136</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86"/>
  <sheetViews>
    <sheetView zoomScaleNormal="100" workbookViewId="0">
      <pane ySplit="6" topLeftCell="A7" activePane="bottomLeft" state="frozen"/>
      <selection pane="bottomLeft"/>
    </sheetView>
  </sheetViews>
  <sheetFormatPr defaultColWidth="9.42578125" defaultRowHeight="15.75" x14ac:dyDescent="0.25"/>
  <cols>
    <col min="1" max="1" width="19.5703125" style="9" customWidth="1"/>
    <col min="2" max="2" width="15.5703125" style="9" customWidth="1"/>
    <col min="3" max="3" width="18.42578125" style="9" customWidth="1"/>
    <col min="4" max="4" width="15.42578125" style="9" customWidth="1"/>
    <col min="5" max="5" width="13.5703125" style="9" customWidth="1"/>
    <col min="6" max="6" width="31.5703125" style="9" customWidth="1"/>
    <col min="7" max="7" width="31.5703125" style="13" customWidth="1"/>
    <col min="8" max="8" width="31.5703125" style="14" customWidth="1"/>
    <col min="9" max="16384" width="9.42578125" style="9"/>
  </cols>
  <sheetData>
    <row r="1" spans="1:8" s="1" customFormat="1" ht="24" customHeight="1" thickBot="1" x14ac:dyDescent="0.35">
      <c r="A1" s="40" t="s">
        <v>48</v>
      </c>
    </row>
    <row r="2" spans="1:8" s="1" customFormat="1" ht="16.5" thickTop="1" x14ac:dyDescent="0.25">
      <c r="A2" s="2"/>
    </row>
    <row r="3" spans="1:8" s="1" customFormat="1" ht="13.5" customHeight="1" x14ac:dyDescent="0.25">
      <c r="A3" s="1" t="s">
        <v>44</v>
      </c>
      <c r="B3" s="3"/>
    </row>
    <row r="4" spans="1:8" s="1" customFormat="1" x14ac:dyDescent="0.25">
      <c r="A4" s="5" t="s">
        <v>137</v>
      </c>
      <c r="B4" s="4"/>
      <c r="E4" s="5"/>
    </row>
    <row r="5" spans="1:8" s="1" customFormat="1" x14ac:dyDescent="0.25">
      <c r="B5" s="4"/>
      <c r="E5" s="5"/>
    </row>
    <row r="6" spans="1:8" s="17" customFormat="1" ht="31.5" x14ac:dyDescent="0.25">
      <c r="A6" s="42" t="s">
        <v>7</v>
      </c>
      <c r="B6" s="525" t="s">
        <v>0</v>
      </c>
      <c r="C6" s="525" t="s">
        <v>1</v>
      </c>
      <c r="D6" s="525" t="s">
        <v>2</v>
      </c>
      <c r="E6" s="525" t="s">
        <v>3</v>
      </c>
      <c r="F6" s="525" t="s">
        <v>46</v>
      </c>
      <c r="G6" s="526" t="s">
        <v>9</v>
      </c>
      <c r="H6" s="527" t="s">
        <v>8</v>
      </c>
    </row>
    <row r="7" spans="1:8" x14ac:dyDescent="0.25">
      <c r="A7" s="46">
        <v>43897</v>
      </c>
      <c r="B7" s="404">
        <v>114056328.17</v>
      </c>
      <c r="C7" s="404">
        <v>0</v>
      </c>
      <c r="D7" s="404">
        <v>0</v>
      </c>
      <c r="E7" s="404">
        <v>0</v>
      </c>
      <c r="F7" s="404">
        <v>114056328.17</v>
      </c>
      <c r="G7" s="405" t="s">
        <v>47</v>
      </c>
      <c r="H7" s="406" t="s">
        <v>47</v>
      </c>
    </row>
    <row r="8" spans="1:8" x14ac:dyDescent="0.25">
      <c r="A8" s="46">
        <v>43904</v>
      </c>
      <c r="B8" s="404">
        <v>110041377.96000001</v>
      </c>
      <c r="C8" s="404">
        <v>0</v>
      </c>
      <c r="D8" s="404">
        <v>0</v>
      </c>
      <c r="E8" s="404">
        <v>0</v>
      </c>
      <c r="F8" s="404">
        <v>110041377.96000001</v>
      </c>
      <c r="G8" s="407">
        <f>F8-F7</f>
        <v>-4014950.2099999934</v>
      </c>
      <c r="H8" s="50">
        <f>(F8/F7)-1</f>
        <v>-3.5201468208022169E-2</v>
      </c>
    </row>
    <row r="9" spans="1:8" x14ac:dyDescent="0.25">
      <c r="A9" s="46">
        <v>43911</v>
      </c>
      <c r="B9" s="404">
        <v>117744603.21999998</v>
      </c>
      <c r="C9" s="404">
        <v>0</v>
      </c>
      <c r="D9" s="404">
        <v>0</v>
      </c>
      <c r="E9" s="404">
        <v>0</v>
      </c>
      <c r="F9" s="404">
        <v>117744603.21999998</v>
      </c>
      <c r="G9" s="407">
        <f t="shared" ref="G9:G39" si="0">F9-F8</f>
        <v>7703225.2599999756</v>
      </c>
      <c r="H9" s="50">
        <f>(F9/F8)-1</f>
        <v>7.0002987992390464E-2</v>
      </c>
    </row>
    <row r="10" spans="1:8" x14ac:dyDescent="0.25">
      <c r="A10" s="46">
        <v>43918</v>
      </c>
      <c r="B10" s="404">
        <v>121030618.20999999</v>
      </c>
      <c r="C10" s="404">
        <v>0</v>
      </c>
      <c r="D10" s="404">
        <v>0</v>
      </c>
      <c r="E10" s="404">
        <v>0</v>
      </c>
      <c r="F10" s="404">
        <v>121030618.20999999</v>
      </c>
      <c r="G10" s="407">
        <f>F10-F9</f>
        <v>3286014.9900000095</v>
      </c>
      <c r="H10" s="50">
        <f>(F10/F9)-1</f>
        <v>2.7907988138193174E-2</v>
      </c>
    </row>
    <row r="11" spans="1:8" x14ac:dyDescent="0.25">
      <c r="A11" s="46">
        <v>43925</v>
      </c>
      <c r="B11" s="404">
        <v>339100125.51999998</v>
      </c>
      <c r="C11" s="404">
        <v>0</v>
      </c>
      <c r="D11" s="404">
        <v>0</v>
      </c>
      <c r="E11" s="404">
        <v>0</v>
      </c>
      <c r="F11" s="404">
        <v>339100125.51999998</v>
      </c>
      <c r="G11" s="407">
        <f t="shared" si="0"/>
        <v>218069507.31</v>
      </c>
      <c r="H11" s="50">
        <f t="shared" ref="H11:H39" si="1">(F11/F10)-1</f>
        <v>1.8017714073940199</v>
      </c>
    </row>
    <row r="12" spans="1:8" x14ac:dyDescent="0.25">
      <c r="A12" s="46">
        <v>43932</v>
      </c>
      <c r="B12" s="404">
        <v>401029795.63999999</v>
      </c>
      <c r="C12" s="404">
        <v>0</v>
      </c>
      <c r="D12" s="404">
        <v>0</v>
      </c>
      <c r="E12" s="404">
        <v>0</v>
      </c>
      <c r="F12" s="404">
        <v>401029795.63999999</v>
      </c>
      <c r="G12" s="407">
        <f t="shared" si="0"/>
        <v>61929670.120000005</v>
      </c>
      <c r="H12" s="50">
        <f t="shared" si="1"/>
        <v>0.18262945206827252</v>
      </c>
    </row>
    <row r="13" spans="1:8" x14ac:dyDescent="0.25">
      <c r="A13" s="46">
        <v>43939</v>
      </c>
      <c r="B13" s="404">
        <v>2005677191.1600001</v>
      </c>
      <c r="C13" s="404">
        <v>0</v>
      </c>
      <c r="D13" s="404">
        <v>0</v>
      </c>
      <c r="E13" s="404">
        <v>0</v>
      </c>
      <c r="F13" s="404">
        <v>2005677191.1600001</v>
      </c>
      <c r="G13" s="407">
        <f t="shared" si="0"/>
        <v>1604647395.52</v>
      </c>
      <c r="H13" s="50">
        <f t="shared" si="1"/>
        <v>4.0013171414337361</v>
      </c>
    </row>
    <row r="14" spans="1:8" x14ac:dyDescent="0.25">
      <c r="A14" s="46">
        <v>43946</v>
      </c>
      <c r="B14" s="404">
        <v>1423671008.4199998</v>
      </c>
      <c r="C14" s="404">
        <v>0</v>
      </c>
      <c r="D14" s="404">
        <v>0</v>
      </c>
      <c r="E14" s="404">
        <v>0</v>
      </c>
      <c r="F14" s="404">
        <v>1423671008.4199998</v>
      </c>
      <c r="G14" s="407">
        <f t="shared" si="0"/>
        <v>-582006182.74000025</v>
      </c>
      <c r="H14" s="50">
        <f t="shared" si="1"/>
        <v>-0.29017938943773502</v>
      </c>
    </row>
    <row r="15" spans="1:8" x14ac:dyDescent="0.25">
      <c r="A15" s="46">
        <v>43953</v>
      </c>
      <c r="B15" s="404">
        <v>4146679188.4500003</v>
      </c>
      <c r="C15" s="404">
        <v>247020852.75</v>
      </c>
      <c r="D15" s="404">
        <v>0</v>
      </c>
      <c r="E15" s="404">
        <v>0</v>
      </c>
      <c r="F15" s="404">
        <v>4393700041.2000008</v>
      </c>
      <c r="G15" s="407">
        <f t="shared" si="0"/>
        <v>2970029032.7800007</v>
      </c>
      <c r="H15" s="50">
        <f t="shared" si="1"/>
        <v>2.0861765219734019</v>
      </c>
    </row>
    <row r="16" spans="1:8" x14ac:dyDescent="0.25">
      <c r="A16" s="46">
        <v>43960</v>
      </c>
      <c r="B16" s="404">
        <v>2494419364.9000001</v>
      </c>
      <c r="C16" s="404">
        <v>943207132.76999998</v>
      </c>
      <c r="D16" s="404">
        <v>0</v>
      </c>
      <c r="E16" s="404">
        <v>0</v>
      </c>
      <c r="F16" s="404">
        <v>3437626497.6700001</v>
      </c>
      <c r="G16" s="407">
        <f t="shared" si="0"/>
        <v>-956073543.53000069</v>
      </c>
      <c r="H16" s="50">
        <f t="shared" si="1"/>
        <v>-0.21760100474880828</v>
      </c>
    </row>
    <row r="17" spans="1:8" x14ac:dyDescent="0.25">
      <c r="A17" s="46">
        <v>43967</v>
      </c>
      <c r="B17" s="404">
        <v>3156623134.5</v>
      </c>
      <c r="C17" s="404">
        <v>725016042.24000001</v>
      </c>
      <c r="D17" s="404">
        <v>0</v>
      </c>
      <c r="E17" s="404">
        <v>0</v>
      </c>
      <c r="F17" s="404">
        <v>3881639176.7399998</v>
      </c>
      <c r="G17" s="407">
        <f t="shared" si="0"/>
        <v>444012679.06999969</v>
      </c>
      <c r="H17" s="50">
        <f t="shared" si="1"/>
        <v>0.1291625717252729</v>
      </c>
    </row>
    <row r="18" spans="1:8" x14ac:dyDescent="0.25">
      <c r="A18" s="46">
        <v>43974</v>
      </c>
      <c r="B18" s="404">
        <v>1841635762.0999999</v>
      </c>
      <c r="C18" s="404">
        <v>715463818.7299999</v>
      </c>
      <c r="D18" s="404">
        <v>0</v>
      </c>
      <c r="E18" s="404">
        <v>0</v>
      </c>
      <c r="F18" s="404">
        <v>2557099580.8299999</v>
      </c>
      <c r="G18" s="407">
        <f t="shared" si="0"/>
        <v>-1324539595.9099998</v>
      </c>
      <c r="H18" s="50">
        <f t="shared" si="1"/>
        <v>-0.34123202482267201</v>
      </c>
    </row>
    <row r="19" spans="1:8" x14ac:dyDescent="0.25">
      <c r="A19" s="46">
        <v>43981</v>
      </c>
      <c r="B19" s="404">
        <v>2494857744.29</v>
      </c>
      <c r="C19" s="404">
        <v>825487854.99000001</v>
      </c>
      <c r="D19" s="404">
        <v>124168386</v>
      </c>
      <c r="E19" s="404">
        <v>0</v>
      </c>
      <c r="F19" s="404">
        <v>3444513985.2799997</v>
      </c>
      <c r="G19" s="407">
        <f t="shared" si="0"/>
        <v>887414404.44999981</v>
      </c>
      <c r="H19" s="50">
        <f t="shared" si="1"/>
        <v>0.34703943917661473</v>
      </c>
    </row>
    <row r="20" spans="1:8" x14ac:dyDescent="0.25">
      <c r="A20" s="46">
        <v>43988</v>
      </c>
      <c r="B20" s="404">
        <v>2817326389.6899996</v>
      </c>
      <c r="C20" s="404">
        <v>762927942.88999999</v>
      </c>
      <c r="D20" s="404">
        <v>384712364</v>
      </c>
      <c r="E20" s="404">
        <v>0</v>
      </c>
      <c r="F20" s="404">
        <v>3964966696.5799994</v>
      </c>
      <c r="G20" s="407">
        <f t="shared" si="0"/>
        <v>520452711.29999971</v>
      </c>
      <c r="H20" s="50">
        <f t="shared" si="1"/>
        <v>0.15109612372721792</v>
      </c>
    </row>
    <row r="21" spans="1:8" x14ac:dyDescent="0.25">
      <c r="A21" s="46">
        <v>43995</v>
      </c>
      <c r="B21" s="404">
        <v>2567186433.1600003</v>
      </c>
      <c r="C21" s="404">
        <v>977924244.63</v>
      </c>
      <c r="D21" s="404">
        <v>288474374.04000002</v>
      </c>
      <c r="E21" s="404">
        <v>0</v>
      </c>
      <c r="F21" s="404">
        <v>3833585051.8300004</v>
      </c>
      <c r="G21" s="407">
        <f t="shared" si="0"/>
        <v>-131381644.74999905</v>
      </c>
      <c r="H21" s="50">
        <f t="shared" si="1"/>
        <v>-3.3135623777955758E-2</v>
      </c>
    </row>
    <row r="22" spans="1:8" x14ac:dyDescent="0.25">
      <c r="A22" s="46">
        <v>44002</v>
      </c>
      <c r="B22" s="404">
        <v>2423695181.8599997</v>
      </c>
      <c r="C22" s="404">
        <v>861877340.19000006</v>
      </c>
      <c r="D22" s="404">
        <v>206441219.85999998</v>
      </c>
      <c r="E22" s="404">
        <v>0</v>
      </c>
      <c r="F22" s="404">
        <v>3492013741.9099998</v>
      </c>
      <c r="G22" s="407">
        <f t="shared" si="0"/>
        <v>-341571309.92000055</v>
      </c>
      <c r="H22" s="50">
        <f t="shared" si="1"/>
        <v>-8.9099708315313886E-2</v>
      </c>
    </row>
    <row r="23" spans="1:8" x14ac:dyDescent="0.25">
      <c r="A23" s="46">
        <v>44009</v>
      </c>
      <c r="B23" s="404">
        <v>2490970275.9100003</v>
      </c>
      <c r="C23" s="404">
        <v>1284734267.0900002</v>
      </c>
      <c r="D23" s="404">
        <v>237729835.73000002</v>
      </c>
      <c r="E23" s="404">
        <v>0</v>
      </c>
      <c r="F23" s="404">
        <v>4013434378.7300005</v>
      </c>
      <c r="G23" s="407">
        <f t="shared" si="0"/>
        <v>521420636.82000065</v>
      </c>
      <c r="H23" s="50">
        <f t="shared" si="1"/>
        <v>0.14931803691436896</v>
      </c>
    </row>
    <row r="24" spans="1:8" x14ac:dyDescent="0.25">
      <c r="A24" s="46">
        <v>44016</v>
      </c>
      <c r="B24" s="404">
        <v>2384265945.0799999</v>
      </c>
      <c r="C24" s="404">
        <v>1144765254.75</v>
      </c>
      <c r="D24" s="404">
        <v>209241650.34</v>
      </c>
      <c r="E24" s="404">
        <v>18576</v>
      </c>
      <c r="F24" s="404">
        <v>3738291426.1700001</v>
      </c>
      <c r="G24" s="407">
        <f t="shared" si="0"/>
        <v>-275142952.56000042</v>
      </c>
      <c r="H24" s="50">
        <f t="shared" si="1"/>
        <v>-6.8555488042404633E-2</v>
      </c>
    </row>
    <row r="25" spans="1:8" x14ac:dyDescent="0.25">
      <c r="A25" s="46">
        <v>44023</v>
      </c>
      <c r="B25" s="404">
        <v>2503168004.2999997</v>
      </c>
      <c r="C25" s="404">
        <v>1641481946</v>
      </c>
      <c r="D25" s="404">
        <v>196738866.40000001</v>
      </c>
      <c r="E25" s="404">
        <v>350418</v>
      </c>
      <c r="F25" s="404">
        <v>4341739234.6999998</v>
      </c>
      <c r="G25" s="407">
        <f t="shared" si="0"/>
        <v>603447808.52999973</v>
      </c>
      <c r="H25" s="50">
        <f t="shared" si="1"/>
        <v>0.16142342576759772</v>
      </c>
    </row>
    <row r="26" spans="1:8" x14ac:dyDescent="0.25">
      <c r="A26" s="46">
        <v>44030</v>
      </c>
      <c r="B26" s="404">
        <v>2242816032.7600002</v>
      </c>
      <c r="C26" s="404">
        <v>1653655212.75</v>
      </c>
      <c r="D26" s="404">
        <v>180849206.48999998</v>
      </c>
      <c r="E26" s="404">
        <v>42816642</v>
      </c>
      <c r="F26" s="404">
        <v>4120137094</v>
      </c>
      <c r="G26" s="407">
        <f t="shared" si="0"/>
        <v>-221602140.69999981</v>
      </c>
      <c r="H26" s="50">
        <f t="shared" si="1"/>
        <v>-5.1039947062899049E-2</v>
      </c>
    </row>
    <row r="27" spans="1:8" x14ac:dyDescent="0.25">
      <c r="A27" s="46">
        <v>44037</v>
      </c>
      <c r="B27" s="404">
        <v>2574406513.4700007</v>
      </c>
      <c r="C27" s="404">
        <v>2557622171.5</v>
      </c>
      <c r="D27" s="404">
        <v>210592077.45999998</v>
      </c>
      <c r="E27" s="404">
        <v>14462592.5</v>
      </c>
      <c r="F27" s="404">
        <v>5357083354.9300013</v>
      </c>
      <c r="G27" s="407">
        <f t="shared" si="0"/>
        <v>1236946260.9300013</v>
      </c>
      <c r="H27" s="50">
        <f t="shared" si="1"/>
        <v>0.30021968510011954</v>
      </c>
    </row>
    <row r="28" spans="1:8" x14ac:dyDescent="0.25">
      <c r="A28" s="46">
        <v>44044</v>
      </c>
      <c r="B28" s="404">
        <v>2489377284.1799998</v>
      </c>
      <c r="C28" s="404">
        <v>1968103443.5</v>
      </c>
      <c r="D28" s="404">
        <v>233707698.42000002</v>
      </c>
      <c r="E28" s="404">
        <v>59111743.25</v>
      </c>
      <c r="F28" s="404">
        <v>4750300169.3500004</v>
      </c>
      <c r="G28" s="407">
        <f t="shared" si="0"/>
        <v>-606783185.58000088</v>
      </c>
      <c r="H28" s="50">
        <f t="shared" si="1"/>
        <v>-0.1132674527122286</v>
      </c>
    </row>
    <row r="29" spans="1:8" x14ac:dyDescent="0.25">
      <c r="A29" s="46">
        <v>44051</v>
      </c>
      <c r="B29" s="404">
        <v>1827685768.5100002</v>
      </c>
      <c r="C29" s="404">
        <v>2094099237.5</v>
      </c>
      <c r="D29" s="404">
        <v>177838456.22</v>
      </c>
      <c r="E29" s="404">
        <v>16596055.5</v>
      </c>
      <c r="F29" s="404">
        <v>4116219517.73</v>
      </c>
      <c r="G29" s="407">
        <f t="shared" si="0"/>
        <v>-634080651.62000036</v>
      </c>
      <c r="H29" s="50">
        <f t="shared" si="1"/>
        <v>-0.13348222828343159</v>
      </c>
    </row>
    <row r="30" spans="1:8" x14ac:dyDescent="0.25">
      <c r="A30" s="46">
        <v>44058</v>
      </c>
      <c r="B30" s="404">
        <v>1022218943.9100001</v>
      </c>
      <c r="C30" s="404">
        <v>1862135610.5</v>
      </c>
      <c r="D30" s="404">
        <v>140144342.75</v>
      </c>
      <c r="E30" s="404">
        <v>27773355.25</v>
      </c>
      <c r="F30" s="404">
        <v>3052272252.4099998</v>
      </c>
      <c r="G30" s="407">
        <f t="shared" si="0"/>
        <v>-1063947265.3200002</v>
      </c>
      <c r="H30" s="50">
        <f t="shared" si="1"/>
        <v>-0.25847680395498984</v>
      </c>
    </row>
    <row r="31" spans="1:8" x14ac:dyDescent="0.25">
      <c r="A31" s="46">
        <v>44065</v>
      </c>
      <c r="B31" s="404">
        <v>992216501.93000007</v>
      </c>
      <c r="C31" s="404">
        <v>3227397592.5100002</v>
      </c>
      <c r="D31" s="404">
        <v>108262631.71000001</v>
      </c>
      <c r="E31" s="404">
        <v>14287425.35</v>
      </c>
      <c r="F31" s="404">
        <v>4342164151.500001</v>
      </c>
      <c r="G31" s="407">
        <f t="shared" si="0"/>
        <v>1289891899.0900011</v>
      </c>
      <c r="H31" s="50">
        <f t="shared" si="1"/>
        <v>0.42260053901533001</v>
      </c>
    </row>
    <row r="32" spans="1:8" x14ac:dyDescent="0.25">
      <c r="A32" s="46">
        <v>44072</v>
      </c>
      <c r="B32" s="404">
        <v>847798001.51999998</v>
      </c>
      <c r="C32" s="404">
        <v>4575463314.5</v>
      </c>
      <c r="D32" s="404">
        <v>101491666.18000001</v>
      </c>
      <c r="E32" s="404">
        <v>30056108.640000001</v>
      </c>
      <c r="F32" s="404">
        <v>5554809090.8400011</v>
      </c>
      <c r="G32" s="407">
        <f t="shared" si="0"/>
        <v>1212644939.3400002</v>
      </c>
      <c r="H32" s="50">
        <f t="shared" si="1"/>
        <v>0.27927201667884716</v>
      </c>
    </row>
    <row r="33" spans="1:8" x14ac:dyDescent="0.25">
      <c r="A33" s="46">
        <v>44079</v>
      </c>
      <c r="B33" s="404">
        <v>1232167508.51</v>
      </c>
      <c r="C33" s="404">
        <v>3389557941.5</v>
      </c>
      <c r="D33" s="404">
        <v>109070332.70999999</v>
      </c>
      <c r="E33" s="404">
        <v>18577656.75</v>
      </c>
      <c r="F33" s="404">
        <v>4749373439.4700003</v>
      </c>
      <c r="G33" s="407">
        <f t="shared" si="0"/>
        <v>-805435651.37000084</v>
      </c>
      <c r="H33" s="50">
        <f t="shared" si="1"/>
        <v>-0.14499789969347132</v>
      </c>
    </row>
    <row r="34" spans="1:8" x14ac:dyDescent="0.25">
      <c r="A34" s="46">
        <f>A33+7</f>
        <v>44086</v>
      </c>
      <c r="B34" s="404">
        <v>1624908297.9199998</v>
      </c>
      <c r="C34" s="404">
        <v>1345041828</v>
      </c>
      <c r="D34" s="404">
        <v>137488487.71000001</v>
      </c>
      <c r="E34" s="404">
        <v>34424667</v>
      </c>
      <c r="F34" s="404">
        <v>3141863280.6300001</v>
      </c>
      <c r="G34" s="407">
        <f t="shared" si="0"/>
        <v>-1607510158.8400002</v>
      </c>
      <c r="H34" s="50">
        <f t="shared" si="1"/>
        <v>-0.33846783777427869</v>
      </c>
    </row>
    <row r="35" spans="1:8" x14ac:dyDescent="0.25">
      <c r="A35" s="46">
        <v>44093</v>
      </c>
      <c r="B35" s="404">
        <v>1493090283.6399999</v>
      </c>
      <c r="C35" s="404">
        <v>1326457778</v>
      </c>
      <c r="D35" s="404">
        <v>164945697.27000001</v>
      </c>
      <c r="E35" s="404">
        <v>28153995.07</v>
      </c>
      <c r="F35" s="404">
        <v>3012647753.98</v>
      </c>
      <c r="G35" s="407">
        <f t="shared" si="0"/>
        <v>-129215526.6500001</v>
      </c>
      <c r="H35" s="50">
        <f t="shared" si="1"/>
        <v>-4.112703676402174E-2</v>
      </c>
    </row>
    <row r="36" spans="1:8" x14ac:dyDescent="0.25">
      <c r="A36" s="46">
        <v>44100</v>
      </c>
      <c r="B36" s="404">
        <v>1406620944.6899998</v>
      </c>
      <c r="C36" s="404">
        <v>579450103.5</v>
      </c>
      <c r="D36" s="404">
        <v>242425599.69999999</v>
      </c>
      <c r="E36" s="404">
        <v>68182529.75</v>
      </c>
      <c r="F36" s="404">
        <v>2296679177.6399999</v>
      </c>
      <c r="G36" s="407">
        <f t="shared" si="0"/>
        <v>-715968576.34000015</v>
      </c>
      <c r="H36" s="50">
        <f t="shared" si="1"/>
        <v>-0.23765426123719113</v>
      </c>
    </row>
    <row r="37" spans="1:8" x14ac:dyDescent="0.25">
      <c r="A37" s="46">
        <v>44107</v>
      </c>
      <c r="B37" s="404">
        <v>1383623306.76</v>
      </c>
      <c r="C37" s="404">
        <v>1009502642.5</v>
      </c>
      <c r="D37" s="404">
        <v>304386256.29999995</v>
      </c>
      <c r="E37" s="404">
        <v>42097901</v>
      </c>
      <c r="F37" s="404">
        <v>2739610106.5600004</v>
      </c>
      <c r="G37" s="407">
        <f t="shared" si="0"/>
        <v>442930928.92000055</v>
      </c>
      <c r="H37" s="50">
        <f t="shared" si="1"/>
        <v>0.19285711876185663</v>
      </c>
    </row>
    <row r="38" spans="1:8" x14ac:dyDescent="0.25">
      <c r="A38" s="46">
        <f t="shared" ref="A38:A43" si="2">A37+7</f>
        <v>44114</v>
      </c>
      <c r="B38" s="404">
        <v>1125745564.6300001</v>
      </c>
      <c r="C38" s="404">
        <v>791733567</v>
      </c>
      <c r="D38" s="404">
        <v>309883456.61000001</v>
      </c>
      <c r="E38" s="404">
        <v>57131035.75</v>
      </c>
      <c r="F38" s="404">
        <v>2284493623.9900002</v>
      </c>
      <c r="G38" s="407">
        <f t="shared" si="0"/>
        <v>-455116482.57000017</v>
      </c>
      <c r="H38" s="50">
        <f t="shared" si="1"/>
        <v>-0.16612454505121843</v>
      </c>
    </row>
    <row r="39" spans="1:8" x14ac:dyDescent="0.25">
      <c r="A39" s="46">
        <f t="shared" si="2"/>
        <v>44121</v>
      </c>
      <c r="B39" s="404">
        <v>1105844238.4199998</v>
      </c>
      <c r="C39" s="404">
        <v>923391563</v>
      </c>
      <c r="D39" s="404">
        <v>375693477.94999999</v>
      </c>
      <c r="E39" s="404">
        <v>37755727.399999999</v>
      </c>
      <c r="F39" s="404">
        <v>2442685006.77</v>
      </c>
      <c r="G39" s="407">
        <f t="shared" si="0"/>
        <v>158191382.77999973</v>
      </c>
      <c r="H39" s="50">
        <f t="shared" si="1"/>
        <v>6.9245709910850772E-2</v>
      </c>
    </row>
    <row r="40" spans="1:8" x14ac:dyDescent="0.25">
      <c r="A40" s="46">
        <f t="shared" si="2"/>
        <v>44128</v>
      </c>
      <c r="B40" s="404">
        <v>500939247.39999998</v>
      </c>
      <c r="C40" s="404">
        <v>422060168.84000003</v>
      </c>
      <c r="D40" s="404">
        <v>305302765.01000005</v>
      </c>
      <c r="E40" s="404">
        <v>46974674.75</v>
      </c>
      <c r="F40" s="404">
        <v>1275276856</v>
      </c>
      <c r="G40" s="407">
        <f t="shared" ref="G40:G46" si="3">F40-F39</f>
        <v>-1167408150.77</v>
      </c>
      <c r="H40" s="50">
        <f t="shared" ref="H40:H46" si="4">(F40/F39)-1</f>
        <v>-0.4779200541758275</v>
      </c>
    </row>
    <row r="41" spans="1:8" x14ac:dyDescent="0.25">
      <c r="A41" s="46">
        <f t="shared" si="2"/>
        <v>44135</v>
      </c>
      <c r="B41" s="404">
        <v>448615837.29000002</v>
      </c>
      <c r="C41" s="404">
        <v>520338160.5</v>
      </c>
      <c r="D41" s="404">
        <v>326687047.18000001</v>
      </c>
      <c r="E41" s="404">
        <v>31821685.789999999</v>
      </c>
      <c r="F41" s="404">
        <v>1327462730.76</v>
      </c>
      <c r="G41" s="407">
        <f t="shared" si="3"/>
        <v>52185874.75999999</v>
      </c>
      <c r="H41" s="50">
        <f t="shared" si="4"/>
        <v>4.0921212138739005E-2</v>
      </c>
    </row>
    <row r="42" spans="1:8" x14ac:dyDescent="0.25">
      <c r="A42" s="46">
        <f t="shared" si="2"/>
        <v>44142</v>
      </c>
      <c r="B42" s="404">
        <v>468517834.7299999</v>
      </c>
      <c r="C42" s="404">
        <v>457821791.31</v>
      </c>
      <c r="D42" s="404">
        <v>344011740.56000006</v>
      </c>
      <c r="E42" s="404">
        <v>51114489.149999999</v>
      </c>
      <c r="F42" s="404">
        <v>1321465855.75</v>
      </c>
      <c r="G42" s="407">
        <f t="shared" si="3"/>
        <v>-5996875.0099999905</v>
      </c>
      <c r="H42" s="50">
        <f t="shared" si="4"/>
        <v>-4.517546798897043E-3</v>
      </c>
    </row>
    <row r="43" spans="1:8" x14ac:dyDescent="0.25">
      <c r="A43" s="46">
        <f t="shared" si="2"/>
        <v>44149</v>
      </c>
      <c r="B43" s="404">
        <v>470239521.07999998</v>
      </c>
      <c r="C43" s="404">
        <v>642389764.5</v>
      </c>
      <c r="D43" s="404">
        <v>367775213.72999996</v>
      </c>
      <c r="E43" s="404">
        <v>37658661.399999999</v>
      </c>
      <c r="F43" s="404">
        <v>1518063160.71</v>
      </c>
      <c r="G43" s="407">
        <f t="shared" si="3"/>
        <v>196597304.96000004</v>
      </c>
      <c r="H43" s="50">
        <f t="shared" si="4"/>
        <v>0.14877214125855787</v>
      </c>
    </row>
    <row r="44" spans="1:8" x14ac:dyDescent="0.25">
      <c r="A44" s="46">
        <v>44156</v>
      </c>
      <c r="B44" s="404">
        <v>439578648.66999996</v>
      </c>
      <c r="C44" s="404">
        <v>557183595.25</v>
      </c>
      <c r="D44" s="404">
        <v>361292065.16999996</v>
      </c>
      <c r="E44" s="404">
        <v>54610790</v>
      </c>
      <c r="F44" s="404">
        <v>1412665099.0899999</v>
      </c>
      <c r="G44" s="407">
        <f t="shared" si="3"/>
        <v>-105398061.62000012</v>
      </c>
      <c r="H44" s="50">
        <f t="shared" si="4"/>
        <v>-6.9429299351882912E-2</v>
      </c>
    </row>
    <row r="45" spans="1:8" x14ac:dyDescent="0.25">
      <c r="A45" s="46">
        <v>44163</v>
      </c>
      <c r="B45" s="404">
        <v>285482181.26999998</v>
      </c>
      <c r="C45" s="404">
        <v>444127221.89999998</v>
      </c>
      <c r="D45" s="404">
        <v>335846021.63</v>
      </c>
      <c r="E45" s="404">
        <v>37168978.5</v>
      </c>
      <c r="F45" s="404">
        <v>1102624403.3</v>
      </c>
      <c r="G45" s="407">
        <f t="shared" si="3"/>
        <v>-310040695.78999996</v>
      </c>
      <c r="H45" s="50">
        <f t="shared" si="4"/>
        <v>-0.21947218487221043</v>
      </c>
    </row>
    <row r="46" spans="1:8" x14ac:dyDescent="0.25">
      <c r="A46" s="46">
        <v>44170</v>
      </c>
      <c r="B46" s="404">
        <v>395248919.83000004</v>
      </c>
      <c r="C46" s="404">
        <v>520208478</v>
      </c>
      <c r="D46" s="404">
        <v>400566627.56999999</v>
      </c>
      <c r="E46" s="404">
        <v>49253430.5</v>
      </c>
      <c r="F46" s="404">
        <v>1365277455.9000001</v>
      </c>
      <c r="G46" s="407">
        <f t="shared" si="3"/>
        <v>262653052.60000014</v>
      </c>
      <c r="H46" s="50">
        <f t="shared" si="4"/>
        <v>0.23820718262167651</v>
      </c>
    </row>
    <row r="47" spans="1:8" ht="13.5" customHeight="1" x14ac:dyDescent="0.25">
      <c r="A47" s="46">
        <v>44177</v>
      </c>
      <c r="B47" s="404">
        <v>382887942.59000003</v>
      </c>
      <c r="C47" s="404">
        <v>595813707.25</v>
      </c>
      <c r="D47" s="404">
        <v>392646810.97999996</v>
      </c>
      <c r="E47" s="404">
        <v>45418352.659999996</v>
      </c>
      <c r="F47" s="404">
        <v>1416766813.48</v>
      </c>
      <c r="G47" s="407">
        <f t="shared" ref="G47" si="5">F47-F46</f>
        <v>51489357.579999924</v>
      </c>
      <c r="H47" s="50">
        <f t="shared" ref="H47" si="6">(F47/F46)-1</f>
        <v>3.7713475277490582E-2</v>
      </c>
    </row>
    <row r="48" spans="1:8" ht="13.5" customHeight="1" x14ac:dyDescent="0.25">
      <c r="A48" s="46">
        <v>44184</v>
      </c>
      <c r="B48" s="404">
        <v>320914295.22000003</v>
      </c>
      <c r="C48" s="404">
        <v>489201682.5</v>
      </c>
      <c r="D48" s="404">
        <v>394158935.73000002</v>
      </c>
      <c r="E48" s="404">
        <v>52157284.420000002</v>
      </c>
      <c r="F48" s="404">
        <v>1256432197.8700001</v>
      </c>
      <c r="G48" s="407">
        <f t="shared" ref="G48:G58" si="7">F48-F47</f>
        <v>-160334615.6099999</v>
      </c>
      <c r="H48" s="50">
        <f t="shared" ref="H48:H58" si="8">(F48/F47)-1</f>
        <v>-0.11316937557011975</v>
      </c>
    </row>
    <row r="49" spans="1:8" ht="13.5" customHeight="1" x14ac:dyDescent="0.25">
      <c r="A49" s="46">
        <v>44191</v>
      </c>
      <c r="B49" s="404">
        <v>293047090.94000006</v>
      </c>
      <c r="C49" s="404">
        <v>492004902.5</v>
      </c>
      <c r="D49" s="404">
        <v>346062122</v>
      </c>
      <c r="E49" s="404">
        <v>53006521.07</v>
      </c>
      <c r="F49" s="404">
        <v>1184120636.51</v>
      </c>
      <c r="G49" s="407">
        <f t="shared" si="7"/>
        <v>-72311561.360000134</v>
      </c>
      <c r="H49" s="50">
        <f t="shared" si="8"/>
        <v>-5.755309477311088E-2</v>
      </c>
    </row>
    <row r="50" spans="1:8" ht="13.5" customHeight="1" x14ac:dyDescent="0.25">
      <c r="A50" s="46">
        <v>44198</v>
      </c>
      <c r="B50" s="404">
        <v>251689150.55000001</v>
      </c>
      <c r="C50" s="404">
        <v>387761864.33000004</v>
      </c>
      <c r="D50" s="404">
        <v>355137635.75</v>
      </c>
      <c r="E50" s="404">
        <v>97026924.349999994</v>
      </c>
      <c r="F50" s="404">
        <v>1091615574.98</v>
      </c>
      <c r="G50" s="407">
        <f t="shared" si="7"/>
        <v>-92505061.529999971</v>
      </c>
      <c r="H50" s="50">
        <f t="shared" si="8"/>
        <v>-7.8121315242544398E-2</v>
      </c>
    </row>
    <row r="51" spans="1:8" ht="13.5" customHeight="1" x14ac:dyDescent="0.25">
      <c r="A51" s="46">
        <v>44205</v>
      </c>
      <c r="B51" s="404">
        <v>391835694.57999998</v>
      </c>
      <c r="C51" s="404">
        <v>196075807.5</v>
      </c>
      <c r="D51" s="404">
        <v>106579983.38000001</v>
      </c>
      <c r="E51" s="404">
        <v>176300935.25</v>
      </c>
      <c r="F51" s="404">
        <v>870792420.70999992</v>
      </c>
      <c r="G51" s="407">
        <f t="shared" si="7"/>
        <v>-220823154.2700001</v>
      </c>
      <c r="H51" s="50">
        <f t="shared" si="8"/>
        <v>-0.20229021949787218</v>
      </c>
    </row>
    <row r="52" spans="1:8" ht="13.5" customHeight="1" x14ac:dyDescent="0.25">
      <c r="A52" s="46">
        <v>44212</v>
      </c>
      <c r="B52" s="404">
        <v>563861084.96000004</v>
      </c>
      <c r="C52" s="404">
        <v>310992800</v>
      </c>
      <c r="D52" s="404">
        <v>398395390.83000004</v>
      </c>
      <c r="E52" s="404">
        <v>197769090.05000001</v>
      </c>
      <c r="F52" s="404">
        <v>1471018365.8399999</v>
      </c>
      <c r="G52" s="407">
        <f t="shared" si="7"/>
        <v>600225945.13</v>
      </c>
      <c r="H52" s="50">
        <f t="shared" si="8"/>
        <v>0.68928705723070749</v>
      </c>
    </row>
    <row r="53" spans="1:8" ht="13.5" customHeight="1" x14ac:dyDescent="0.25">
      <c r="A53" s="46">
        <v>44219</v>
      </c>
      <c r="B53" s="404">
        <v>462374711.53999996</v>
      </c>
      <c r="C53" s="404">
        <v>739050208.5</v>
      </c>
      <c r="D53" s="404">
        <v>334727076.81</v>
      </c>
      <c r="E53" s="404">
        <v>225085056.74000001</v>
      </c>
      <c r="F53" s="404">
        <v>1761237053.5899999</v>
      </c>
      <c r="G53" s="407">
        <f t="shared" si="7"/>
        <v>290218687.75</v>
      </c>
      <c r="H53" s="50">
        <f t="shared" si="8"/>
        <v>0.19729100226717811</v>
      </c>
    </row>
    <row r="54" spans="1:8" ht="13.5" customHeight="1" x14ac:dyDescent="0.25">
      <c r="A54" s="46">
        <v>44226</v>
      </c>
      <c r="B54" s="404">
        <v>589541604.19999993</v>
      </c>
      <c r="C54" s="404">
        <v>880718374.5</v>
      </c>
      <c r="D54" s="404">
        <v>595022750.60000002</v>
      </c>
      <c r="E54" s="404">
        <v>232393834.47</v>
      </c>
      <c r="F54" s="404">
        <v>2297676563.7699995</v>
      </c>
      <c r="G54" s="407">
        <f t="shared" si="7"/>
        <v>536439510.17999959</v>
      </c>
      <c r="H54" s="50">
        <f t="shared" si="8"/>
        <v>0.30458109491084895</v>
      </c>
    </row>
    <row r="55" spans="1:8" ht="13.5" customHeight="1" x14ac:dyDescent="0.25">
      <c r="A55" s="46">
        <v>44233</v>
      </c>
      <c r="B55" s="404">
        <v>419426112.41000003</v>
      </c>
      <c r="C55" s="404">
        <v>486475734.25</v>
      </c>
      <c r="D55" s="404">
        <v>376476250.08999997</v>
      </c>
      <c r="E55" s="404">
        <v>260085180.28999999</v>
      </c>
      <c r="F55" s="404">
        <v>1542463277.04</v>
      </c>
      <c r="G55" s="407">
        <f t="shared" si="7"/>
        <v>-755213286.72999954</v>
      </c>
      <c r="H55" s="50">
        <f t="shared" si="8"/>
        <v>-0.32868563776045778</v>
      </c>
    </row>
    <row r="56" spans="1:8" ht="13.5" customHeight="1" x14ac:dyDescent="0.25">
      <c r="A56" s="46">
        <v>44240</v>
      </c>
      <c r="B56" s="404">
        <v>385639017.33000004</v>
      </c>
      <c r="C56" s="404">
        <v>803146903.75</v>
      </c>
      <c r="D56" s="404">
        <v>814311239.20000005</v>
      </c>
      <c r="E56" s="404">
        <v>223329945.28999999</v>
      </c>
      <c r="F56" s="404">
        <v>2226435173.5700002</v>
      </c>
      <c r="G56" s="407">
        <f t="shared" si="7"/>
        <v>683971896.53000021</v>
      </c>
      <c r="H56" s="50">
        <f t="shared" si="8"/>
        <v>0.44342831800997429</v>
      </c>
    </row>
    <row r="57" spans="1:8" ht="13.5" customHeight="1" x14ac:dyDescent="0.25">
      <c r="A57" s="46">
        <v>44247</v>
      </c>
      <c r="B57" s="404">
        <v>424592016.34999996</v>
      </c>
      <c r="C57" s="404">
        <v>475059773.88</v>
      </c>
      <c r="D57" s="404">
        <v>455909820.56999999</v>
      </c>
      <c r="E57" s="404">
        <v>249372711.25</v>
      </c>
      <c r="F57" s="404">
        <v>1604943070.05</v>
      </c>
      <c r="G57" s="407">
        <f t="shared" si="7"/>
        <v>-621492103.52000022</v>
      </c>
      <c r="H57" s="50">
        <f t="shared" si="8"/>
        <v>-0.27914224087803208</v>
      </c>
    </row>
    <row r="58" spans="1:8" ht="13.5" customHeight="1" x14ac:dyDescent="0.25">
      <c r="A58" s="46">
        <v>44254</v>
      </c>
      <c r="B58" s="404">
        <v>546392745.5999999</v>
      </c>
      <c r="C58" s="404">
        <v>874705278</v>
      </c>
      <c r="D58" s="404">
        <v>872143307.14999998</v>
      </c>
      <c r="E58" s="404">
        <v>223962113.32999998</v>
      </c>
      <c r="F58" s="404">
        <v>2517212961.0799999</v>
      </c>
      <c r="G58" s="407">
        <f t="shared" si="7"/>
        <v>912269891.02999997</v>
      </c>
      <c r="H58" s="50">
        <f t="shared" si="8"/>
        <v>0.56841261727843051</v>
      </c>
    </row>
    <row r="59" spans="1:8" x14ac:dyDescent="0.25">
      <c r="A59" s="46">
        <v>44261</v>
      </c>
      <c r="B59" s="404">
        <v>397955870.52999991</v>
      </c>
      <c r="C59" s="404">
        <v>604410842.75</v>
      </c>
      <c r="D59" s="404">
        <v>555849293.6099999</v>
      </c>
      <c r="E59" s="404">
        <v>242215617.68000001</v>
      </c>
      <c r="F59" s="404">
        <v>1800439472.5699999</v>
      </c>
      <c r="G59" s="407">
        <f t="shared" ref="G59:G64" si="9">F59-F58</f>
        <v>-716773488.50999999</v>
      </c>
      <c r="H59" s="50">
        <f t="shared" ref="H59:H64" si="10">(F59/F58)-1</f>
        <v>-0.28474884707508863</v>
      </c>
    </row>
    <row r="60" spans="1:8" x14ac:dyDescent="0.25">
      <c r="A60" s="46">
        <v>44268</v>
      </c>
      <c r="B60" s="408">
        <v>478302428.61000007</v>
      </c>
      <c r="C60" s="408">
        <v>816092428</v>
      </c>
      <c r="D60" s="408">
        <v>844215353.22000015</v>
      </c>
      <c r="E60" s="408">
        <v>206074681.78</v>
      </c>
      <c r="F60" s="408">
        <v>2344689626.6099997</v>
      </c>
      <c r="G60" s="409">
        <f t="shared" si="9"/>
        <v>544250154.03999972</v>
      </c>
      <c r="H60" s="410">
        <f t="shared" si="10"/>
        <v>0.30228739279033978</v>
      </c>
    </row>
    <row r="61" spans="1:8" x14ac:dyDescent="0.25">
      <c r="A61" s="46">
        <v>44275</v>
      </c>
      <c r="B61" s="408">
        <v>397563515.95999998</v>
      </c>
      <c r="C61" s="408">
        <v>480271561.63999999</v>
      </c>
      <c r="D61" s="408">
        <v>667459289.74000001</v>
      </c>
      <c r="E61" s="408">
        <v>219514957.01999998</v>
      </c>
      <c r="F61" s="408">
        <v>1764809324.3600001</v>
      </c>
      <c r="G61" s="409">
        <f t="shared" si="9"/>
        <v>-579880302.24999952</v>
      </c>
      <c r="H61" s="410">
        <f t="shared" si="10"/>
        <v>-0.24731644464534197</v>
      </c>
    </row>
    <row r="62" spans="1:8" x14ac:dyDescent="0.25">
      <c r="A62" s="46">
        <v>44282</v>
      </c>
      <c r="B62" s="408">
        <v>416963683.12</v>
      </c>
      <c r="C62" s="408">
        <v>668568137.75</v>
      </c>
      <c r="D62" s="408">
        <v>642690236.30000007</v>
      </c>
      <c r="E62" s="408">
        <v>128861962.31999999</v>
      </c>
      <c r="F62" s="408">
        <v>1857085639.49</v>
      </c>
      <c r="G62" s="409">
        <f t="shared" si="9"/>
        <v>92276315.129999876</v>
      </c>
      <c r="H62" s="410">
        <f t="shared" si="10"/>
        <v>5.2286847001708603E-2</v>
      </c>
    </row>
    <row r="63" spans="1:8" x14ac:dyDescent="0.25">
      <c r="A63" s="46">
        <v>44289</v>
      </c>
      <c r="B63" s="404">
        <v>327915288.83000004</v>
      </c>
      <c r="C63" s="404">
        <v>499811827.5</v>
      </c>
      <c r="D63" s="404">
        <v>486716913.26999998</v>
      </c>
      <c r="E63" s="404">
        <v>119669628.88999999</v>
      </c>
      <c r="F63" s="404">
        <v>1434118034.49</v>
      </c>
      <c r="G63" s="407">
        <f t="shared" si="9"/>
        <v>-422967605</v>
      </c>
      <c r="H63" s="50">
        <f t="shared" si="10"/>
        <v>-0.22775880444380425</v>
      </c>
    </row>
    <row r="64" spans="1:8" x14ac:dyDescent="0.25">
      <c r="A64" s="46">
        <v>44296</v>
      </c>
      <c r="B64" s="404">
        <v>468258017.53999996</v>
      </c>
      <c r="C64" s="404">
        <v>648634075</v>
      </c>
      <c r="D64" s="404">
        <v>509632007.46000004</v>
      </c>
      <c r="E64" s="404">
        <v>75157020.359999999</v>
      </c>
      <c r="F64" s="404">
        <v>1701682740.3599999</v>
      </c>
      <c r="G64" s="407">
        <f t="shared" si="9"/>
        <v>267564705.86999989</v>
      </c>
      <c r="H64" s="50">
        <f t="shared" si="10"/>
        <v>0.18657090939181376</v>
      </c>
    </row>
    <row r="65" spans="1:8" x14ac:dyDescent="0.25">
      <c r="A65" s="46">
        <v>44303</v>
      </c>
      <c r="B65" s="411">
        <v>444247067.2299999</v>
      </c>
      <c r="C65" s="411">
        <v>480209863.5</v>
      </c>
      <c r="D65" s="411">
        <v>463564290.63</v>
      </c>
      <c r="E65" s="411">
        <v>76927431.5</v>
      </c>
      <c r="F65" s="411">
        <v>1464954749.8599999</v>
      </c>
      <c r="G65" s="412">
        <f t="shared" ref="G65:G70" si="11">F65-F64</f>
        <v>-236727990.5</v>
      </c>
      <c r="H65" s="413">
        <f t="shared" ref="H65:H70" si="12">(F65/F64)-1</f>
        <v>-0.1391140574475821</v>
      </c>
    </row>
    <row r="66" spans="1:8" x14ac:dyDescent="0.25">
      <c r="A66" s="46">
        <v>44310</v>
      </c>
      <c r="B66" s="411">
        <v>446452550.44999993</v>
      </c>
      <c r="C66" s="411">
        <v>616806664</v>
      </c>
      <c r="D66" s="411">
        <v>297671172.65999997</v>
      </c>
      <c r="E66" s="411">
        <v>98636098.409999996</v>
      </c>
      <c r="F66" s="411">
        <v>1459568781.52</v>
      </c>
      <c r="G66" s="412">
        <f t="shared" si="11"/>
        <v>-5385968.3399999142</v>
      </c>
      <c r="H66" s="413">
        <f t="shared" si="12"/>
        <v>-3.676542460109844E-3</v>
      </c>
    </row>
    <row r="67" spans="1:8" x14ac:dyDescent="0.25">
      <c r="A67" s="46">
        <v>44317</v>
      </c>
      <c r="B67" s="411">
        <v>452876238.63</v>
      </c>
      <c r="C67" s="411">
        <v>743373379.5</v>
      </c>
      <c r="D67" s="411">
        <v>436586445.06999999</v>
      </c>
      <c r="E67" s="411">
        <v>101068662.75</v>
      </c>
      <c r="F67" s="411">
        <v>1733904725.95</v>
      </c>
      <c r="G67" s="412">
        <f t="shared" si="11"/>
        <v>274335944.43000007</v>
      </c>
      <c r="H67" s="413">
        <f t="shared" si="12"/>
        <v>0.1879568458187395</v>
      </c>
    </row>
    <row r="68" spans="1:8" x14ac:dyDescent="0.25">
      <c r="A68" s="46">
        <v>44324</v>
      </c>
      <c r="B68" s="411">
        <v>504051294.37</v>
      </c>
      <c r="C68" s="411">
        <v>631316399.5</v>
      </c>
      <c r="D68" s="411">
        <v>309821796.37</v>
      </c>
      <c r="E68" s="411">
        <v>142870360.72</v>
      </c>
      <c r="F68" s="411">
        <v>1588064447.9599998</v>
      </c>
      <c r="G68" s="412">
        <f t="shared" si="11"/>
        <v>-145840277.99000025</v>
      </c>
      <c r="H68" s="413">
        <f t="shared" si="12"/>
        <v>-8.4110894795615065E-2</v>
      </c>
    </row>
    <row r="69" spans="1:8" x14ac:dyDescent="0.25">
      <c r="A69" s="46">
        <v>44331</v>
      </c>
      <c r="B69" s="411">
        <v>526150325.97000003</v>
      </c>
      <c r="C69" s="411">
        <v>595478997</v>
      </c>
      <c r="D69" s="411">
        <v>374917055.39000005</v>
      </c>
      <c r="E69" s="411">
        <v>108686481</v>
      </c>
      <c r="F69" s="411">
        <v>1605232859.3599999</v>
      </c>
      <c r="G69" s="412">
        <f t="shared" si="11"/>
        <v>17168411.400000095</v>
      </c>
      <c r="H69" s="413">
        <f t="shared" si="12"/>
        <v>1.0810903437863839E-2</v>
      </c>
    </row>
    <row r="70" spans="1:8" x14ac:dyDescent="0.25">
      <c r="A70" s="46">
        <v>44338</v>
      </c>
      <c r="B70" s="411">
        <v>531496766.06</v>
      </c>
      <c r="C70" s="411">
        <v>641029769</v>
      </c>
      <c r="D70" s="411">
        <v>330317211.21999997</v>
      </c>
      <c r="E70" s="411">
        <v>67671927.549999997</v>
      </c>
      <c r="F70" s="411">
        <v>1570516518.8299999</v>
      </c>
      <c r="G70" s="412">
        <f t="shared" si="11"/>
        <v>-34716340.529999971</v>
      </c>
      <c r="H70" s="413">
        <f t="shared" si="12"/>
        <v>-2.16269809875691E-2</v>
      </c>
    </row>
    <row r="71" spans="1:8" x14ac:dyDescent="0.25">
      <c r="A71" s="46">
        <v>44345</v>
      </c>
      <c r="B71" s="411">
        <v>576943367.62</v>
      </c>
      <c r="C71" s="411">
        <v>599529148</v>
      </c>
      <c r="D71" s="411">
        <v>329185987.63999999</v>
      </c>
      <c r="E71" s="411">
        <v>54454838.170000002</v>
      </c>
      <c r="F71" s="411">
        <v>1560113341.4300001</v>
      </c>
      <c r="G71" s="412">
        <f t="shared" ref="G71:G76" si="13">F71-F70</f>
        <v>-10403177.399999857</v>
      </c>
      <c r="H71" s="413">
        <f t="shared" ref="H71:H76" si="14">(F71/F70)-1</f>
        <v>-6.6240483785232618E-3</v>
      </c>
    </row>
    <row r="72" spans="1:8" x14ac:dyDescent="0.25">
      <c r="A72" s="46">
        <v>44352</v>
      </c>
      <c r="B72" s="404">
        <v>552624665.01999998</v>
      </c>
      <c r="C72" s="404">
        <v>690987083</v>
      </c>
      <c r="D72" s="404">
        <v>320494934.31999999</v>
      </c>
      <c r="E72" s="404">
        <v>39856644.75</v>
      </c>
      <c r="F72" s="404">
        <v>1603963327.0899999</v>
      </c>
      <c r="G72" s="407">
        <f t="shared" si="13"/>
        <v>43849985.659999847</v>
      </c>
      <c r="H72" s="50">
        <f t="shared" si="14"/>
        <v>2.8106923064837641E-2</v>
      </c>
    </row>
    <row r="73" spans="1:8" x14ac:dyDescent="0.25">
      <c r="A73" s="46">
        <v>44359</v>
      </c>
      <c r="B73" s="404">
        <v>700904534</v>
      </c>
      <c r="C73" s="404">
        <v>639999469</v>
      </c>
      <c r="D73" s="404">
        <v>359086202</v>
      </c>
      <c r="E73" s="404">
        <v>71294942</v>
      </c>
      <c r="F73" s="404">
        <v>1771288263</v>
      </c>
      <c r="G73" s="407">
        <f t="shared" si="13"/>
        <v>167324935.91000009</v>
      </c>
      <c r="H73" s="50">
        <f t="shared" si="14"/>
        <v>0.10431967681802945</v>
      </c>
    </row>
    <row r="74" spans="1:8" x14ac:dyDescent="0.25">
      <c r="A74" s="46">
        <v>44366</v>
      </c>
      <c r="B74" s="411">
        <v>678436721.36000001</v>
      </c>
      <c r="C74" s="411">
        <v>701199565.04999995</v>
      </c>
      <c r="D74" s="411">
        <v>342235485.16000003</v>
      </c>
      <c r="E74" s="411">
        <v>45507931.710000001</v>
      </c>
      <c r="F74" s="411">
        <v>1767379703.28</v>
      </c>
      <c r="G74" s="412">
        <f t="shared" si="13"/>
        <v>-3908559.7200000286</v>
      </c>
      <c r="H74" s="413">
        <f t="shared" si="14"/>
        <v>-2.2066197815707733E-3</v>
      </c>
    </row>
    <row r="75" spans="1:8" x14ac:dyDescent="0.25">
      <c r="A75" s="46">
        <v>44373</v>
      </c>
      <c r="B75" s="411">
        <v>683211170.41999996</v>
      </c>
      <c r="C75" s="411">
        <v>652398475.5</v>
      </c>
      <c r="D75" s="411">
        <v>319175281.75</v>
      </c>
      <c r="E75" s="411">
        <v>29320330.509999998</v>
      </c>
      <c r="F75" s="411">
        <v>1684105258.1800001</v>
      </c>
      <c r="G75" s="412">
        <f t="shared" si="13"/>
        <v>-83274445.099999905</v>
      </c>
      <c r="H75" s="413">
        <f t="shared" si="14"/>
        <v>-4.7117461485754686E-2</v>
      </c>
    </row>
    <row r="76" spans="1:8" x14ac:dyDescent="0.25">
      <c r="A76" s="46">
        <v>44380</v>
      </c>
      <c r="B76" s="414">
        <v>631017773.16999996</v>
      </c>
      <c r="C76" s="414">
        <v>707703944.5</v>
      </c>
      <c r="D76" s="414">
        <v>303920670.92000002</v>
      </c>
      <c r="E76" s="414">
        <v>22232426.5</v>
      </c>
      <c r="F76" s="414">
        <v>1664874815.0899999</v>
      </c>
      <c r="G76" s="415">
        <f t="shared" si="13"/>
        <v>-19230443.090000153</v>
      </c>
      <c r="H76" s="416">
        <f t="shared" si="14"/>
        <v>-1.1418789292768072E-2</v>
      </c>
    </row>
    <row r="77" spans="1:8" x14ac:dyDescent="0.25">
      <c r="A77" s="46">
        <v>44387</v>
      </c>
      <c r="B77" s="417">
        <v>661500799.04000008</v>
      </c>
      <c r="C77" s="417">
        <v>653935755.5</v>
      </c>
      <c r="D77" s="417">
        <v>282367843.33999997</v>
      </c>
      <c r="E77" s="417">
        <v>19042144.34</v>
      </c>
      <c r="F77" s="417">
        <v>1616846542.22</v>
      </c>
      <c r="G77" s="418">
        <f t="shared" ref="G77:G82" si="15">F77-F76</f>
        <v>-48028272.869999886</v>
      </c>
      <c r="H77" s="419">
        <f t="shared" ref="H77:H82" si="16">(F77/F76)-1</f>
        <v>-2.8847978499454641E-2</v>
      </c>
    </row>
    <row r="78" spans="1:8" x14ac:dyDescent="0.25">
      <c r="A78" s="46">
        <v>44394</v>
      </c>
      <c r="B78" s="417">
        <v>678516168.71000004</v>
      </c>
      <c r="C78" s="417">
        <v>736863253</v>
      </c>
      <c r="D78" s="417">
        <v>305097623.65000004</v>
      </c>
      <c r="E78" s="417">
        <v>32454671.75</v>
      </c>
      <c r="F78" s="417">
        <v>1752933027.1099999</v>
      </c>
      <c r="G78" s="418">
        <f t="shared" si="15"/>
        <v>136086484.88999987</v>
      </c>
      <c r="H78" s="419">
        <f t="shared" si="16"/>
        <v>8.4167842362545597E-2</v>
      </c>
    </row>
    <row r="79" spans="1:8" x14ac:dyDescent="0.25">
      <c r="A79" s="46">
        <v>44401</v>
      </c>
      <c r="B79" s="417">
        <v>921902159.51999998</v>
      </c>
      <c r="C79" s="417">
        <v>709274965.5</v>
      </c>
      <c r="D79" s="417">
        <v>380238369.96000004</v>
      </c>
      <c r="E79" s="417">
        <v>47079088.530000001</v>
      </c>
      <c r="F79" s="417">
        <v>2058499961.5099998</v>
      </c>
      <c r="G79" s="418">
        <f t="shared" si="15"/>
        <v>305566934.39999986</v>
      </c>
      <c r="H79" s="419">
        <f t="shared" si="16"/>
        <v>0.17431751793950601</v>
      </c>
    </row>
    <row r="80" spans="1:8" x14ac:dyDescent="0.25">
      <c r="A80" s="46">
        <v>44408</v>
      </c>
      <c r="B80" s="404">
        <v>640236364.59000003</v>
      </c>
      <c r="C80" s="404">
        <v>691471748</v>
      </c>
      <c r="D80" s="404">
        <v>260169962.97000003</v>
      </c>
      <c r="E80" s="404">
        <v>11718212.459999999</v>
      </c>
      <c r="F80" s="404">
        <v>1603596288.0200002</v>
      </c>
      <c r="G80" s="407">
        <f t="shared" si="15"/>
        <v>-454903673.48999953</v>
      </c>
      <c r="H80" s="50">
        <f t="shared" si="16"/>
        <v>-0.22098794364625962</v>
      </c>
    </row>
    <row r="81" spans="1:8" x14ac:dyDescent="0.25">
      <c r="A81" s="46">
        <v>44415</v>
      </c>
      <c r="B81" s="404">
        <v>724109888</v>
      </c>
      <c r="C81" s="404">
        <v>620364273.02999997</v>
      </c>
      <c r="D81" s="404">
        <v>227841156.44000003</v>
      </c>
      <c r="E81" s="404">
        <v>12897815.41</v>
      </c>
      <c r="F81" s="404">
        <v>1585216415.8799999</v>
      </c>
      <c r="G81" s="407">
        <f t="shared" si="15"/>
        <v>-18379872.140000343</v>
      </c>
      <c r="H81" s="50">
        <f t="shared" si="16"/>
        <v>-1.1461657948020343E-2</v>
      </c>
    </row>
    <row r="82" spans="1:8" x14ac:dyDescent="0.25">
      <c r="A82" s="46">
        <v>44422</v>
      </c>
      <c r="B82" s="404">
        <v>677663011.48999989</v>
      </c>
      <c r="C82" s="404">
        <v>938220866</v>
      </c>
      <c r="D82" s="404">
        <v>212267611.80000004</v>
      </c>
      <c r="E82" s="404">
        <v>9158338.25</v>
      </c>
      <c r="F82" s="404">
        <v>1837311427.54</v>
      </c>
      <c r="G82" s="407">
        <f t="shared" si="15"/>
        <v>252095011.66000009</v>
      </c>
      <c r="H82" s="50">
        <f t="shared" si="16"/>
        <v>0.15902876675678046</v>
      </c>
    </row>
    <row r="83" spans="1:8" x14ac:dyDescent="0.25">
      <c r="A83" s="46">
        <v>44429</v>
      </c>
      <c r="B83" s="420">
        <v>748151603.76999986</v>
      </c>
      <c r="C83" s="420">
        <v>838680916.75</v>
      </c>
      <c r="D83" s="420">
        <v>202157665.72999999</v>
      </c>
      <c r="E83" s="420">
        <v>7633134.5</v>
      </c>
      <c r="F83" s="420">
        <v>1796623320.75</v>
      </c>
      <c r="G83" s="421">
        <f t="shared" ref="G83:G88" si="17">F83-F82</f>
        <v>-40688106.789999962</v>
      </c>
      <c r="H83" s="422">
        <f t="shared" ref="H83:H88" si="18">(F83/F82)-1</f>
        <v>-2.2145460034762698E-2</v>
      </c>
    </row>
    <row r="84" spans="1:8" x14ac:dyDescent="0.25">
      <c r="A84" s="46">
        <v>44436</v>
      </c>
      <c r="B84" s="404">
        <v>724294386.13999999</v>
      </c>
      <c r="C84" s="404">
        <v>897240787.25</v>
      </c>
      <c r="D84" s="404">
        <v>197732926.11000001</v>
      </c>
      <c r="E84" s="404">
        <v>6412061.25</v>
      </c>
      <c r="F84" s="404">
        <v>1825680344.75</v>
      </c>
      <c r="G84" s="407">
        <f t="shared" si="17"/>
        <v>29057024</v>
      </c>
      <c r="H84" s="50">
        <f t="shared" si="18"/>
        <v>1.6173130819581161E-2</v>
      </c>
    </row>
    <row r="85" spans="1:8" x14ac:dyDescent="0.25">
      <c r="A85" s="46">
        <v>44443</v>
      </c>
      <c r="B85" s="423">
        <v>771947347.51999998</v>
      </c>
      <c r="C85" s="423">
        <v>937094619</v>
      </c>
      <c r="D85" s="423">
        <v>192680698.19000003</v>
      </c>
      <c r="E85" s="423">
        <v>5202587.25</v>
      </c>
      <c r="F85" s="423">
        <v>1906925251.96</v>
      </c>
      <c r="G85" s="424">
        <f t="shared" si="17"/>
        <v>81244907.210000038</v>
      </c>
      <c r="H85" s="425">
        <f t="shared" si="18"/>
        <v>4.4501167711878509E-2</v>
      </c>
    </row>
    <row r="86" spans="1:8" x14ac:dyDescent="0.25">
      <c r="A86" s="46">
        <v>44450</v>
      </c>
      <c r="B86" s="423">
        <v>308057264.99000001</v>
      </c>
      <c r="C86" s="423">
        <v>1094244166.25</v>
      </c>
      <c r="D86" s="423">
        <v>706659106</v>
      </c>
      <c r="E86" s="423">
        <v>3689173.5</v>
      </c>
      <c r="F86" s="423">
        <v>2112649710.7399998</v>
      </c>
      <c r="G86" s="424">
        <f t="shared" si="17"/>
        <v>205724458.77999973</v>
      </c>
      <c r="H86" s="425">
        <f t="shared" si="18"/>
        <v>0.10788281217029838</v>
      </c>
    </row>
    <row r="87" spans="1:8" x14ac:dyDescent="0.25">
      <c r="A87" s="46">
        <v>44457</v>
      </c>
      <c r="B87" s="404">
        <v>279665412.72999996</v>
      </c>
      <c r="C87" s="404">
        <v>318839353.5</v>
      </c>
      <c r="D87" s="404">
        <v>268907270.05000001</v>
      </c>
      <c r="E87" s="404">
        <v>65232145.980000004</v>
      </c>
      <c r="F87" s="404">
        <v>932644182.26000011</v>
      </c>
      <c r="G87" s="407">
        <f t="shared" si="17"/>
        <v>-1180005528.4799995</v>
      </c>
      <c r="H87" s="50">
        <f t="shared" si="18"/>
        <v>-0.55854291531684064</v>
      </c>
    </row>
    <row r="88" spans="1:8" x14ac:dyDescent="0.25">
      <c r="A88" s="46">
        <v>44464</v>
      </c>
      <c r="B88" s="404">
        <v>225676790.96000001</v>
      </c>
      <c r="C88" s="404">
        <v>212357537.5</v>
      </c>
      <c r="D88" s="404">
        <v>209417743.54999998</v>
      </c>
      <c r="E88" s="404">
        <v>29090815.5</v>
      </c>
      <c r="F88" s="404">
        <v>676542887.50999999</v>
      </c>
      <c r="G88" s="407">
        <f t="shared" si="17"/>
        <v>-256101294.75000012</v>
      </c>
      <c r="H88" s="50">
        <f t="shared" si="18"/>
        <v>-0.27459700025084688</v>
      </c>
    </row>
    <row r="89" spans="1:8" x14ac:dyDescent="0.25">
      <c r="A89" s="46">
        <v>44471</v>
      </c>
      <c r="B89" s="426">
        <v>210893245.62</v>
      </c>
      <c r="C89" s="426">
        <v>168543527</v>
      </c>
      <c r="D89" s="426">
        <v>148466255.43000001</v>
      </c>
      <c r="E89" s="426">
        <v>16779814.960000001</v>
      </c>
      <c r="F89" s="426">
        <v>544682843.00999999</v>
      </c>
      <c r="G89" s="427">
        <f t="shared" ref="G89:G94" si="19">F89-F88</f>
        <v>-131860044.5</v>
      </c>
      <c r="H89" s="428">
        <f t="shared" ref="H89:H94" si="20">(F89/F88)-1</f>
        <v>-0.19490271338940202</v>
      </c>
    </row>
    <row r="90" spans="1:8" x14ac:dyDescent="0.25">
      <c r="A90" s="46">
        <v>44478</v>
      </c>
      <c r="B90" s="426">
        <v>180996837.17999998</v>
      </c>
      <c r="C90" s="426">
        <v>130852519.5</v>
      </c>
      <c r="D90" s="426">
        <v>97734281.290000007</v>
      </c>
      <c r="E90" s="426">
        <v>9631440.75</v>
      </c>
      <c r="F90" s="426">
        <v>419215078.72000003</v>
      </c>
      <c r="G90" s="427">
        <f t="shared" si="19"/>
        <v>-125467764.28999996</v>
      </c>
      <c r="H90" s="428">
        <f t="shared" si="20"/>
        <v>-0.23035013109031688</v>
      </c>
    </row>
    <row r="91" spans="1:8" x14ac:dyDescent="0.25">
      <c r="A91" s="46">
        <v>44485</v>
      </c>
      <c r="B91" s="426">
        <v>164855548.45000002</v>
      </c>
      <c r="C91" s="426">
        <v>99312276</v>
      </c>
      <c r="D91" s="426">
        <v>61945686.289999999</v>
      </c>
      <c r="E91" s="426">
        <v>5801933.5</v>
      </c>
      <c r="F91" s="426">
        <v>331915444.24000001</v>
      </c>
      <c r="G91" s="427">
        <f t="shared" si="19"/>
        <v>-87299634.480000019</v>
      </c>
      <c r="H91" s="428">
        <f t="shared" si="20"/>
        <v>-0.20824545421065055</v>
      </c>
    </row>
    <row r="92" spans="1:8" x14ac:dyDescent="0.25">
      <c r="A92" s="46">
        <v>44492</v>
      </c>
      <c r="B92" s="426">
        <v>147559390.95999998</v>
      </c>
      <c r="C92" s="426">
        <v>85569514</v>
      </c>
      <c r="D92" s="426">
        <v>48401519.449999996</v>
      </c>
      <c r="E92" s="426">
        <v>3827646</v>
      </c>
      <c r="F92" s="426">
        <v>285358070.40999997</v>
      </c>
      <c r="G92" s="427">
        <f t="shared" si="19"/>
        <v>-46557373.830000043</v>
      </c>
      <c r="H92" s="428">
        <f t="shared" si="20"/>
        <v>-0.14026877820224459</v>
      </c>
    </row>
    <row r="93" spans="1:8" x14ac:dyDescent="0.25">
      <c r="A93" s="46">
        <v>44499</v>
      </c>
      <c r="B93" s="404">
        <v>135114571.71000001</v>
      </c>
      <c r="C93" s="404">
        <v>71437314</v>
      </c>
      <c r="D93" s="404">
        <v>36007733.409999996</v>
      </c>
      <c r="E93" s="404">
        <v>3349091.25</v>
      </c>
      <c r="F93" s="404">
        <v>245908710.37</v>
      </c>
      <c r="G93" s="407">
        <f t="shared" si="19"/>
        <v>-39449360.039999962</v>
      </c>
      <c r="H93" s="50">
        <f t="shared" si="20"/>
        <v>-0.13824511773337778</v>
      </c>
    </row>
    <row r="94" spans="1:8" x14ac:dyDescent="0.25">
      <c r="A94" s="46">
        <v>44506</v>
      </c>
      <c r="B94" s="429">
        <v>138887044.85999998</v>
      </c>
      <c r="C94" s="429">
        <v>72520355.25</v>
      </c>
      <c r="D94" s="429">
        <v>33842368.280000001</v>
      </c>
      <c r="E94" s="429">
        <v>3169957.15</v>
      </c>
      <c r="F94" s="429">
        <v>248419725.53999999</v>
      </c>
      <c r="G94" s="430">
        <f t="shared" si="19"/>
        <v>2511015.1699999869</v>
      </c>
      <c r="H94" s="431">
        <f t="shared" si="20"/>
        <v>1.0211168064042431E-2</v>
      </c>
    </row>
    <row r="95" spans="1:8" x14ac:dyDescent="0.25">
      <c r="A95" s="46">
        <v>44513</v>
      </c>
      <c r="B95" s="429">
        <v>121998813.51000001</v>
      </c>
      <c r="C95" s="429">
        <v>55746089.75</v>
      </c>
      <c r="D95" s="429">
        <v>30768766.789999999</v>
      </c>
      <c r="E95" s="429">
        <v>2028868</v>
      </c>
      <c r="F95" s="429">
        <v>210542538.05000001</v>
      </c>
      <c r="G95" s="430">
        <f>F95-F94</f>
        <v>-37877187.48999998</v>
      </c>
      <c r="H95" s="431">
        <f>(F95/F94)-1</f>
        <v>-0.1524725438274469</v>
      </c>
    </row>
    <row r="96" spans="1:8" x14ac:dyDescent="0.25">
      <c r="A96" s="46">
        <v>44520</v>
      </c>
      <c r="B96" s="429">
        <v>119952989.94000001</v>
      </c>
      <c r="C96" s="429">
        <v>43965979.769999996</v>
      </c>
      <c r="D96" s="429">
        <v>26667363.440000001</v>
      </c>
      <c r="E96" s="429">
        <v>1787153.75</v>
      </c>
      <c r="F96" s="429">
        <v>192373486.90000004</v>
      </c>
      <c r="G96" s="430">
        <f t="shared" ref="G96:G97" si="21">F96-F95</f>
        <v>-18169051.149999976</v>
      </c>
      <c r="H96" s="431">
        <f t="shared" ref="H96:H97" si="22">(F96/F95)-1</f>
        <v>-8.6296343334120729E-2</v>
      </c>
    </row>
    <row r="97" spans="1:8" x14ac:dyDescent="0.25">
      <c r="A97" s="46">
        <v>44527</v>
      </c>
      <c r="B97" s="429">
        <v>94870923.789999992</v>
      </c>
      <c r="C97" s="429">
        <v>27033747.219999999</v>
      </c>
      <c r="D97" s="429">
        <v>17549787.050000001</v>
      </c>
      <c r="E97" s="429">
        <v>1168576.5</v>
      </c>
      <c r="F97" s="429">
        <v>140623034.56</v>
      </c>
      <c r="G97" s="430">
        <f t="shared" si="21"/>
        <v>-51750452.340000033</v>
      </c>
      <c r="H97" s="431">
        <f t="shared" si="22"/>
        <v>-0.26901031516313401</v>
      </c>
    </row>
    <row r="98" spans="1:8" x14ac:dyDescent="0.25">
      <c r="A98" s="46">
        <v>44534</v>
      </c>
      <c r="B98" s="429">
        <v>137796472.09</v>
      </c>
      <c r="C98" s="429">
        <v>47943012.5</v>
      </c>
      <c r="D98" s="429">
        <v>26704897.850000001</v>
      </c>
      <c r="E98" s="429">
        <v>1881304.25</v>
      </c>
      <c r="F98" s="429">
        <v>214325686.69</v>
      </c>
      <c r="G98" s="430">
        <f t="shared" ref="G98:G103" si="23">F98-F97</f>
        <v>73702652.129999995</v>
      </c>
      <c r="H98" s="431">
        <f t="shared" ref="H98:H103" si="24">(F98/F97)-1</f>
        <v>0.52411507375452837</v>
      </c>
    </row>
    <row r="99" spans="1:8" x14ac:dyDescent="0.25">
      <c r="A99" s="46">
        <v>44541</v>
      </c>
      <c r="B99" s="429">
        <v>115755459.03999999</v>
      </c>
      <c r="C99" s="429">
        <v>39727348.75</v>
      </c>
      <c r="D99" s="429">
        <v>21441472.339999996</v>
      </c>
      <c r="E99" s="429">
        <v>1383919.75</v>
      </c>
      <c r="F99" s="429">
        <v>178308199.88</v>
      </c>
      <c r="G99" s="430">
        <f t="shared" si="23"/>
        <v>-36017486.810000002</v>
      </c>
      <c r="H99" s="431">
        <f t="shared" si="24"/>
        <v>-0.16805025737346913</v>
      </c>
    </row>
    <row r="100" spans="1:8" x14ac:dyDescent="0.25">
      <c r="A100" s="46">
        <v>44548</v>
      </c>
      <c r="B100" s="429">
        <v>122013083.25</v>
      </c>
      <c r="C100" s="429">
        <v>33677278.75</v>
      </c>
      <c r="D100" s="429">
        <v>18920014.190000001</v>
      </c>
      <c r="E100" s="429">
        <v>1309557.75</v>
      </c>
      <c r="F100" s="429">
        <v>175919933.94</v>
      </c>
      <c r="G100" s="430">
        <f t="shared" si="23"/>
        <v>-2388265.9399999976</v>
      </c>
      <c r="H100" s="431">
        <f t="shared" si="24"/>
        <v>-1.3394033149385587E-2</v>
      </c>
    </row>
    <row r="101" spans="1:8" x14ac:dyDescent="0.25">
      <c r="A101" s="46">
        <v>44555</v>
      </c>
      <c r="B101" s="429">
        <v>106335605.11</v>
      </c>
      <c r="C101" s="429">
        <v>25590242.43</v>
      </c>
      <c r="D101" s="429">
        <v>16356932.219999999</v>
      </c>
      <c r="E101" s="429">
        <v>1050826.5</v>
      </c>
      <c r="F101" s="429">
        <v>149333606.26000002</v>
      </c>
      <c r="G101" s="430">
        <f t="shared" si="23"/>
        <v>-26586327.679999977</v>
      </c>
      <c r="H101" s="431">
        <f t="shared" si="24"/>
        <v>-0.15112743101113046</v>
      </c>
    </row>
    <row r="102" spans="1:8" x14ac:dyDescent="0.25">
      <c r="A102" s="46">
        <v>44562</v>
      </c>
      <c r="B102" s="429">
        <v>113048020.08</v>
      </c>
      <c r="C102" s="429">
        <v>20288420</v>
      </c>
      <c r="D102" s="429">
        <v>15494753</v>
      </c>
      <c r="E102" s="429">
        <v>1066465.5</v>
      </c>
      <c r="F102" s="429">
        <v>149897658.57999998</v>
      </c>
      <c r="G102" s="430">
        <f t="shared" si="23"/>
        <v>564052.31999996305</v>
      </c>
      <c r="H102" s="431">
        <f t="shared" si="24"/>
        <v>3.777129168218929E-3</v>
      </c>
    </row>
    <row r="103" spans="1:8" x14ac:dyDescent="0.25">
      <c r="A103" s="46">
        <v>44569</v>
      </c>
      <c r="B103" s="429">
        <v>116558678.28</v>
      </c>
      <c r="C103" s="429">
        <v>23788791.5</v>
      </c>
      <c r="D103" s="429">
        <v>16572027.170000002</v>
      </c>
      <c r="E103" s="429">
        <v>1076767</v>
      </c>
      <c r="F103" s="429">
        <v>157996263.95000002</v>
      </c>
      <c r="G103" s="430">
        <f t="shared" si="23"/>
        <v>8098605.3700000346</v>
      </c>
      <c r="H103" s="431">
        <f t="shared" si="24"/>
        <v>5.402756418425203E-2</v>
      </c>
    </row>
    <row r="104" spans="1:8" x14ac:dyDescent="0.25">
      <c r="A104" s="73">
        <v>44576</v>
      </c>
      <c r="B104" s="429">
        <v>119441238.53999999</v>
      </c>
      <c r="C104" s="429">
        <v>23097844</v>
      </c>
      <c r="D104" s="429">
        <v>14541963.719999999</v>
      </c>
      <c r="E104" s="429">
        <v>1081453.5</v>
      </c>
      <c r="F104" s="429">
        <v>158162499.75999999</v>
      </c>
      <c r="G104" s="430">
        <f t="shared" ref="G104:G109" si="25">F104-F103</f>
        <v>166235.80999997258</v>
      </c>
      <c r="H104" s="431">
        <f t="shared" ref="H104:H109" si="26">(F104/F103)-1</f>
        <v>1.0521502587719223E-3</v>
      </c>
    </row>
    <row r="105" spans="1:8" x14ac:dyDescent="0.25">
      <c r="A105" s="46">
        <v>44583</v>
      </c>
      <c r="B105" s="429">
        <v>116422528.62999998</v>
      </c>
      <c r="C105" s="429">
        <v>15476548.5</v>
      </c>
      <c r="D105" s="429">
        <v>12847421.949999999</v>
      </c>
      <c r="E105" s="429">
        <v>1023952.5</v>
      </c>
      <c r="F105" s="429">
        <v>145770451.57999998</v>
      </c>
      <c r="G105" s="430">
        <f t="shared" si="25"/>
        <v>-12392048.180000007</v>
      </c>
      <c r="H105" s="431">
        <f t="shared" si="26"/>
        <v>-7.8350103209066879E-2</v>
      </c>
    </row>
    <row r="106" spans="1:8" x14ac:dyDescent="0.25">
      <c r="A106" s="46">
        <v>44590</v>
      </c>
      <c r="B106" s="429">
        <v>123025002.42999999</v>
      </c>
      <c r="C106" s="429">
        <v>15944227.629999999</v>
      </c>
      <c r="D106" s="429">
        <v>14847435.560000002</v>
      </c>
      <c r="E106" s="429">
        <v>1094117.25</v>
      </c>
      <c r="F106" s="429">
        <v>154910782.87</v>
      </c>
      <c r="G106" s="430">
        <f t="shared" si="25"/>
        <v>9140331.2900000215</v>
      </c>
      <c r="H106" s="431">
        <f t="shared" si="26"/>
        <v>6.2703594527754758E-2</v>
      </c>
    </row>
    <row r="107" spans="1:8" x14ac:dyDescent="0.25">
      <c r="A107" s="46">
        <v>44597</v>
      </c>
      <c r="B107" s="404">
        <v>123241406.84</v>
      </c>
      <c r="C107" s="404">
        <v>12878374</v>
      </c>
      <c r="D107" s="404">
        <v>11834005.390000001</v>
      </c>
      <c r="E107" s="404">
        <v>801078.5</v>
      </c>
      <c r="F107" s="404">
        <v>148754864.72999999</v>
      </c>
      <c r="G107" s="407">
        <f t="shared" si="25"/>
        <v>-6155918.1400000155</v>
      </c>
      <c r="H107" s="50">
        <f t="shared" si="26"/>
        <v>-3.9738474145896041E-2</v>
      </c>
    </row>
    <row r="108" spans="1:8" x14ac:dyDescent="0.25">
      <c r="A108" s="46">
        <v>44604</v>
      </c>
      <c r="B108" s="404">
        <v>122017909.42000002</v>
      </c>
      <c r="C108" s="404">
        <v>11810753.75</v>
      </c>
      <c r="D108" s="404">
        <v>11941147.800000001</v>
      </c>
      <c r="E108" s="404">
        <v>901442.75</v>
      </c>
      <c r="F108" s="404">
        <v>146671253.72</v>
      </c>
      <c r="G108" s="407">
        <f t="shared" si="25"/>
        <v>-2083611.0099999905</v>
      </c>
      <c r="H108" s="50">
        <f t="shared" si="26"/>
        <v>-1.4007010888564153E-2</v>
      </c>
    </row>
    <row r="109" spans="1:8" x14ac:dyDescent="0.25">
      <c r="A109" s="46">
        <v>44611</v>
      </c>
      <c r="B109" s="432">
        <v>119135165.33000001</v>
      </c>
      <c r="C109" s="432">
        <v>11031930</v>
      </c>
      <c r="D109" s="432">
        <v>10564272.75</v>
      </c>
      <c r="E109" s="432">
        <v>835808.75</v>
      </c>
      <c r="F109" s="432">
        <v>141567176.83000001</v>
      </c>
      <c r="G109" s="433">
        <f t="shared" si="25"/>
        <v>-5104076.8899999857</v>
      </c>
      <c r="H109" s="434">
        <f t="shared" si="26"/>
        <v>-3.4799435884988239E-2</v>
      </c>
    </row>
    <row r="110" spans="1:8" x14ac:dyDescent="0.25">
      <c r="A110" s="46">
        <v>44618</v>
      </c>
      <c r="B110" s="432">
        <v>111295310.45999999</v>
      </c>
      <c r="C110" s="432">
        <v>9417427.370000001</v>
      </c>
      <c r="D110" s="432">
        <v>10514580.109999999</v>
      </c>
      <c r="E110" s="432">
        <v>662491.75</v>
      </c>
      <c r="F110" s="432">
        <v>131889809.68999997</v>
      </c>
      <c r="G110" s="433">
        <f>F110-F109</f>
        <v>-9677367.1400000453</v>
      </c>
      <c r="H110" s="434">
        <f>(F110/F109)-1</f>
        <v>-6.8358833994556889E-2</v>
      </c>
    </row>
    <row r="111" spans="1:8" x14ac:dyDescent="0.25">
      <c r="A111" s="46">
        <v>44625</v>
      </c>
      <c r="B111" s="432">
        <v>116436149.13000001</v>
      </c>
      <c r="C111" s="432">
        <v>10392853</v>
      </c>
      <c r="D111" s="432">
        <v>10871939</v>
      </c>
      <c r="E111" s="432">
        <v>801910</v>
      </c>
      <c r="F111" s="432">
        <v>138502851.13</v>
      </c>
      <c r="G111" s="433">
        <f>F111-F110</f>
        <v>6613041.4400000274</v>
      </c>
      <c r="H111" s="434">
        <f>(F111/F110)-1</f>
        <v>5.0140654956919217E-2</v>
      </c>
    </row>
    <row r="112" spans="1:8" x14ac:dyDescent="0.25">
      <c r="A112" s="46">
        <v>44632</v>
      </c>
      <c r="B112" s="404">
        <v>114763249.99000001</v>
      </c>
      <c r="C112" s="404">
        <v>10375254.5</v>
      </c>
      <c r="D112" s="404">
        <v>10722110.379999999</v>
      </c>
      <c r="E112" s="404">
        <v>774453</v>
      </c>
      <c r="F112" s="404">
        <v>136635067.87</v>
      </c>
      <c r="G112" s="407">
        <f>F112-F111</f>
        <v>-1867783.2599999905</v>
      </c>
      <c r="H112" s="50">
        <f>(F112/F111)-1</f>
        <v>-1.3485522101251757E-2</v>
      </c>
    </row>
    <row r="113" spans="1:8" x14ac:dyDescent="0.25">
      <c r="A113" s="46">
        <v>44639</v>
      </c>
      <c r="B113" s="435">
        <v>112822222.13999999</v>
      </c>
      <c r="C113" s="435">
        <v>9015989.8000000007</v>
      </c>
      <c r="D113" s="435">
        <v>8783269.25</v>
      </c>
      <c r="E113" s="435">
        <v>612438.25</v>
      </c>
      <c r="F113" s="435">
        <v>131233919.44</v>
      </c>
      <c r="G113" s="436">
        <f>F113-F112</f>
        <v>-5401148.4300000072</v>
      </c>
      <c r="H113" s="437">
        <f>(F113/F112)-1</f>
        <v>-3.9529737966968126E-2</v>
      </c>
    </row>
    <row r="114" spans="1:8" x14ac:dyDescent="0.25">
      <c r="A114" s="46">
        <v>44646</v>
      </c>
      <c r="B114" s="435">
        <v>110152509.22</v>
      </c>
      <c r="C114" s="435">
        <v>8466830</v>
      </c>
      <c r="D114" s="435">
        <v>8303316.9699999997</v>
      </c>
      <c r="E114" s="435">
        <v>556272</v>
      </c>
      <c r="F114" s="435">
        <v>127478928.19</v>
      </c>
      <c r="G114" s="436">
        <f t="shared" ref="G114:G115" si="27">F114-F113</f>
        <v>-3754991.25</v>
      </c>
      <c r="H114" s="437">
        <f t="shared" ref="H114:H115" si="28">(F114/F113)-1</f>
        <v>-2.8612962761634053E-2</v>
      </c>
    </row>
    <row r="115" spans="1:8" x14ac:dyDescent="0.25">
      <c r="A115" s="46">
        <v>44653</v>
      </c>
      <c r="B115" s="435">
        <v>109766956.26000001</v>
      </c>
      <c r="C115" s="435">
        <v>7409063.75</v>
      </c>
      <c r="D115" s="435">
        <v>7471879.25</v>
      </c>
      <c r="E115" s="435">
        <v>459785</v>
      </c>
      <c r="F115" s="435">
        <v>125107684.26000001</v>
      </c>
      <c r="G115" s="436">
        <f t="shared" si="27"/>
        <v>-2371243.9299999923</v>
      </c>
      <c r="H115" s="437">
        <f t="shared" si="28"/>
        <v>-1.8601065789208615E-2</v>
      </c>
    </row>
    <row r="116" spans="1:8" x14ac:dyDescent="0.25">
      <c r="A116" s="46">
        <v>44660</v>
      </c>
      <c r="B116" s="435">
        <v>104045050.37999998</v>
      </c>
      <c r="C116" s="435">
        <v>8585383.5</v>
      </c>
      <c r="D116" s="435">
        <v>7229364.5300000003</v>
      </c>
      <c r="E116" s="435">
        <v>546426.25</v>
      </c>
      <c r="F116" s="435">
        <v>120406224.65999998</v>
      </c>
      <c r="G116" s="436">
        <f t="shared" ref="G116:G121" si="29">F116-F115</f>
        <v>-4701459.6000000238</v>
      </c>
      <c r="H116" s="437">
        <f t="shared" ref="H116:H122" si="30">(F116/F115)-1</f>
        <v>-3.7579303204345216E-2</v>
      </c>
    </row>
    <row r="117" spans="1:8" x14ac:dyDescent="0.25">
      <c r="A117" s="46">
        <v>44667</v>
      </c>
      <c r="B117" s="435">
        <v>102370516.77</v>
      </c>
      <c r="C117" s="435">
        <v>7813670</v>
      </c>
      <c r="D117" s="435">
        <v>6252269.4500000002</v>
      </c>
      <c r="E117" s="435">
        <v>522022</v>
      </c>
      <c r="F117" s="435">
        <v>116958478.22</v>
      </c>
      <c r="G117" s="436">
        <f t="shared" si="29"/>
        <v>-3447746.4399999827</v>
      </c>
      <c r="H117" s="437">
        <f t="shared" si="30"/>
        <v>-2.8634287386184898E-2</v>
      </c>
    </row>
    <row r="118" spans="1:8" x14ac:dyDescent="0.25">
      <c r="A118" s="46">
        <v>44674</v>
      </c>
      <c r="B118" s="435">
        <v>97391238.960000023</v>
      </c>
      <c r="C118" s="435">
        <v>7198684</v>
      </c>
      <c r="D118" s="435">
        <v>6322355.7000000002</v>
      </c>
      <c r="E118" s="435">
        <v>490734.5</v>
      </c>
      <c r="F118" s="435">
        <v>111403013.16</v>
      </c>
      <c r="G118" s="436">
        <f t="shared" si="29"/>
        <v>-5555465.0600000024</v>
      </c>
      <c r="H118" s="437">
        <f t="shared" si="30"/>
        <v>-4.7499464293217941E-2</v>
      </c>
    </row>
    <row r="119" spans="1:8" x14ac:dyDescent="0.25">
      <c r="A119" s="46">
        <v>44681</v>
      </c>
      <c r="B119" s="404">
        <v>98982323.469999984</v>
      </c>
      <c r="C119" s="404">
        <v>7253507.5</v>
      </c>
      <c r="D119" s="404">
        <v>5488739.5499999998</v>
      </c>
      <c r="E119" s="404">
        <v>521410</v>
      </c>
      <c r="F119" s="404">
        <v>112245980.52</v>
      </c>
      <c r="G119" s="407">
        <f t="shared" si="29"/>
        <v>842967.3599999994</v>
      </c>
      <c r="H119" s="50">
        <f t="shared" si="30"/>
        <v>7.5668272884981125E-3</v>
      </c>
    </row>
    <row r="120" spans="1:8" x14ac:dyDescent="0.25">
      <c r="A120" s="438">
        <v>44688</v>
      </c>
      <c r="B120" s="439">
        <v>99330975.200000003</v>
      </c>
      <c r="C120" s="439">
        <v>7537087</v>
      </c>
      <c r="D120" s="439">
        <v>14185815</v>
      </c>
      <c r="E120" s="439">
        <v>3148447.98</v>
      </c>
      <c r="F120" s="439">
        <v>124202325.18000001</v>
      </c>
      <c r="G120" s="440">
        <f t="shared" si="29"/>
        <v>11956344.660000011</v>
      </c>
      <c r="H120" s="441">
        <f t="shared" si="30"/>
        <v>0.10651913417843617</v>
      </c>
    </row>
    <row r="121" spans="1:8" x14ac:dyDescent="0.25">
      <c r="A121" s="438">
        <v>44695</v>
      </c>
      <c r="B121" s="439">
        <v>94045617.850000009</v>
      </c>
      <c r="C121" s="439">
        <v>6248945</v>
      </c>
      <c r="D121" s="439">
        <v>12555043.050000001</v>
      </c>
      <c r="E121" s="439">
        <v>2444354.6799999997</v>
      </c>
      <c r="F121" s="439">
        <v>115293960.58</v>
      </c>
      <c r="G121" s="440">
        <f t="shared" si="29"/>
        <v>-8908364.6000000089</v>
      </c>
      <c r="H121" s="441">
        <f t="shared" si="30"/>
        <v>-7.17246201879842E-2</v>
      </c>
    </row>
    <row r="122" spans="1:8" x14ac:dyDescent="0.25">
      <c r="A122" s="46">
        <v>44702</v>
      </c>
      <c r="B122" s="442">
        <v>94663077.359999999</v>
      </c>
      <c r="C122" s="442">
        <v>6570535</v>
      </c>
      <c r="D122" s="442">
        <v>7406954.9000000004</v>
      </c>
      <c r="E122" s="442">
        <v>737189.75</v>
      </c>
      <c r="F122" s="442">
        <v>109377757.00999998</v>
      </c>
      <c r="G122" s="443">
        <f t="shared" ref="G122:G127" si="31">F122-F121</f>
        <v>-5916203.5700000226</v>
      </c>
      <c r="H122" s="441">
        <f t="shared" si="30"/>
        <v>-5.1314080462132261E-2</v>
      </c>
    </row>
    <row r="123" spans="1:8" x14ac:dyDescent="0.25">
      <c r="A123" s="438">
        <v>44709</v>
      </c>
      <c r="B123" s="404">
        <v>88351456.98999998</v>
      </c>
      <c r="C123" s="404">
        <v>4936216</v>
      </c>
      <c r="D123" s="404">
        <v>6007296.0199999996</v>
      </c>
      <c r="E123" s="404">
        <v>626284</v>
      </c>
      <c r="F123" s="404">
        <v>99921253.00999999</v>
      </c>
      <c r="G123" s="407">
        <f t="shared" si="31"/>
        <v>-9456503.9999999851</v>
      </c>
      <c r="H123" s="50">
        <f>(F123/F122)-1</f>
        <v>-8.6457285818499763E-2</v>
      </c>
    </row>
    <row r="124" spans="1:8" x14ac:dyDescent="0.25">
      <c r="A124" s="46">
        <v>44716</v>
      </c>
      <c r="B124" s="442">
        <v>84984617.280000001</v>
      </c>
      <c r="C124" s="442">
        <v>3464413</v>
      </c>
      <c r="D124" s="442">
        <v>4579761.01</v>
      </c>
      <c r="E124" s="442">
        <v>386502</v>
      </c>
      <c r="F124" s="442">
        <v>93415293.289999992</v>
      </c>
      <c r="G124" s="443">
        <f t="shared" si="31"/>
        <v>-6505959.7199999988</v>
      </c>
      <c r="H124" s="50">
        <f t="shared" ref="H124:H125" si="32">(F124/F123)-1</f>
        <v>-6.5110870050327452E-2</v>
      </c>
    </row>
    <row r="125" spans="1:8" x14ac:dyDescent="0.25">
      <c r="A125" s="89">
        <v>44723</v>
      </c>
      <c r="B125" s="442">
        <v>85168889.469999999</v>
      </c>
      <c r="C125" s="442">
        <v>3836602.5</v>
      </c>
      <c r="D125" s="442">
        <v>5472565.3499999996</v>
      </c>
      <c r="E125" s="442">
        <v>490991</v>
      </c>
      <c r="F125" s="442">
        <v>94969048.319999993</v>
      </c>
      <c r="G125" s="443">
        <f t="shared" si="31"/>
        <v>1553755.0300000012</v>
      </c>
      <c r="H125" s="50">
        <f t="shared" si="32"/>
        <v>1.6632769381524026E-2</v>
      </c>
    </row>
    <row r="126" spans="1:8" x14ac:dyDescent="0.25">
      <c r="A126" s="89">
        <v>44730</v>
      </c>
      <c r="B126" s="442">
        <v>85781441.079999998</v>
      </c>
      <c r="C126" s="442">
        <v>3665860.7</v>
      </c>
      <c r="D126" s="442">
        <v>5043970</v>
      </c>
      <c r="E126" s="442">
        <v>560978</v>
      </c>
      <c r="F126" s="442">
        <v>95052249.779999986</v>
      </c>
      <c r="G126" s="443">
        <f t="shared" si="31"/>
        <v>83201.459999993443</v>
      </c>
      <c r="H126" s="50">
        <f t="shared" ref="H126:H131" si="33">(F126/F125)-1</f>
        <v>8.7609027858892574E-4</v>
      </c>
    </row>
    <row r="127" spans="1:8" x14ac:dyDescent="0.25">
      <c r="A127" s="46">
        <v>44737</v>
      </c>
      <c r="B127" s="442">
        <v>85304133.330000013</v>
      </c>
      <c r="C127" s="442">
        <v>3542024</v>
      </c>
      <c r="D127" s="442">
        <v>5495045</v>
      </c>
      <c r="E127" s="442">
        <v>578006</v>
      </c>
      <c r="F127" s="442">
        <v>94919208.330000013</v>
      </c>
      <c r="G127" s="443">
        <f t="shared" si="31"/>
        <v>-133041.44999997318</v>
      </c>
      <c r="H127" s="444">
        <f t="shared" si="33"/>
        <v>-1.3996665024541555E-3</v>
      </c>
    </row>
    <row r="128" spans="1:8" x14ac:dyDescent="0.25">
      <c r="A128" s="89">
        <v>44744</v>
      </c>
      <c r="B128" s="442">
        <v>88626502.060000017</v>
      </c>
      <c r="C128" s="442">
        <v>4246265</v>
      </c>
      <c r="D128" s="442">
        <v>4877888.22</v>
      </c>
      <c r="E128" s="442">
        <v>466755.25</v>
      </c>
      <c r="F128" s="442">
        <v>98217410.530000016</v>
      </c>
      <c r="G128" s="443">
        <f t="shared" ref="G128:G133" si="34">F128-F127</f>
        <v>3298202.200000003</v>
      </c>
      <c r="H128" s="444">
        <f t="shared" si="33"/>
        <v>3.4747468484285449E-2</v>
      </c>
    </row>
    <row r="129" spans="1:8" x14ac:dyDescent="0.25">
      <c r="A129" s="89">
        <v>44751</v>
      </c>
      <c r="B129" s="442">
        <v>81645026.63000001</v>
      </c>
      <c r="C129" s="442">
        <v>2813632.5</v>
      </c>
      <c r="D129" s="442">
        <v>3790581.5</v>
      </c>
      <c r="E129" s="442">
        <v>359766.75</v>
      </c>
      <c r="F129" s="442">
        <v>88609007.38000001</v>
      </c>
      <c r="G129" s="443">
        <f t="shared" si="34"/>
        <v>-9608403.150000006</v>
      </c>
      <c r="H129" s="444">
        <f t="shared" si="33"/>
        <v>-9.7827901368517267E-2</v>
      </c>
    </row>
    <row r="130" spans="1:8" x14ac:dyDescent="0.25">
      <c r="A130" s="89">
        <v>44758</v>
      </c>
      <c r="B130" s="404">
        <v>91069374.110000014</v>
      </c>
      <c r="C130" s="404">
        <v>3186054.5</v>
      </c>
      <c r="D130" s="404">
        <v>4565643.25</v>
      </c>
      <c r="E130" s="404">
        <v>560080.25</v>
      </c>
      <c r="F130" s="404">
        <v>99381152.110000014</v>
      </c>
      <c r="G130" s="407">
        <f t="shared" si="34"/>
        <v>10772144.730000004</v>
      </c>
      <c r="H130" s="50">
        <f t="shared" si="33"/>
        <v>0.12156940979830222</v>
      </c>
    </row>
    <row r="131" spans="1:8" x14ac:dyDescent="0.25">
      <c r="A131" s="89">
        <v>44765</v>
      </c>
      <c r="B131" s="404">
        <v>89484921.429999992</v>
      </c>
      <c r="C131" s="445">
        <v>3280833</v>
      </c>
      <c r="D131" s="445">
        <v>4305314.8899999997</v>
      </c>
      <c r="E131" s="445">
        <v>344775.5</v>
      </c>
      <c r="F131" s="445">
        <v>97415844.819999993</v>
      </c>
      <c r="G131" s="446">
        <f t="shared" si="34"/>
        <v>-1965307.2900000215</v>
      </c>
      <c r="H131" s="50">
        <f t="shared" si="33"/>
        <v>-1.977545287284177E-2</v>
      </c>
    </row>
    <row r="132" spans="1:8" x14ac:dyDescent="0.25">
      <c r="A132" s="89">
        <v>44772</v>
      </c>
      <c r="B132" s="404">
        <v>88921912.030000001</v>
      </c>
      <c r="C132" s="445">
        <v>3421676</v>
      </c>
      <c r="D132" s="445">
        <v>3532432.9</v>
      </c>
      <c r="E132" s="445">
        <v>291699.5</v>
      </c>
      <c r="F132" s="445">
        <v>96167720.430000007</v>
      </c>
      <c r="G132" s="446">
        <f t="shared" si="34"/>
        <v>-1248124.3899999857</v>
      </c>
      <c r="H132" s="50">
        <f t="shared" ref="H132:H138" si="35">(F132/F131)-1</f>
        <v>-1.2812334505810652E-2</v>
      </c>
    </row>
    <row r="133" spans="1:8" x14ac:dyDescent="0.25">
      <c r="A133" s="89">
        <v>44779</v>
      </c>
      <c r="B133" s="447">
        <v>90896822.030000001</v>
      </c>
      <c r="C133" s="447">
        <v>3890975</v>
      </c>
      <c r="D133" s="447">
        <v>3337553.79</v>
      </c>
      <c r="E133" s="447">
        <v>232274</v>
      </c>
      <c r="F133" s="447">
        <v>98357624.819999993</v>
      </c>
      <c r="G133" s="448">
        <f t="shared" si="34"/>
        <v>2189904.3899999857</v>
      </c>
      <c r="H133" s="449">
        <f t="shared" si="35"/>
        <v>2.2771719868248441E-2</v>
      </c>
    </row>
    <row r="134" spans="1:8" x14ac:dyDescent="0.25">
      <c r="A134" s="89">
        <v>44786</v>
      </c>
      <c r="B134" s="450">
        <v>89928511.579999998</v>
      </c>
      <c r="C134" s="450">
        <v>4271858</v>
      </c>
      <c r="D134" s="450">
        <v>3165677.5</v>
      </c>
      <c r="E134" s="450">
        <v>219203.75</v>
      </c>
      <c r="F134" s="450">
        <v>97585250.829999998</v>
      </c>
      <c r="G134" s="451">
        <f t="shared" ref="G134:G139" si="36">F134-F133</f>
        <v>-772373.98999999464</v>
      </c>
      <c r="H134" s="452">
        <f t="shared" si="35"/>
        <v>-7.8527108743575713E-3</v>
      </c>
    </row>
    <row r="135" spans="1:8" x14ac:dyDescent="0.25">
      <c r="A135" s="89">
        <v>44793</v>
      </c>
      <c r="B135" s="404">
        <v>90205561.170000002</v>
      </c>
      <c r="C135" s="404">
        <v>5187585.5</v>
      </c>
      <c r="D135" s="404">
        <v>3708887.55</v>
      </c>
      <c r="E135" s="404">
        <v>380747</v>
      </c>
      <c r="F135" s="404">
        <v>99482781.219999999</v>
      </c>
      <c r="G135" s="407">
        <f t="shared" si="36"/>
        <v>1897530.3900000006</v>
      </c>
      <c r="H135" s="50">
        <f t="shared" si="35"/>
        <v>1.944484821077741E-2</v>
      </c>
    </row>
    <row r="136" spans="1:8" x14ac:dyDescent="0.25">
      <c r="A136" s="89">
        <v>44800</v>
      </c>
      <c r="B136" s="450">
        <v>88884004.300000012</v>
      </c>
      <c r="C136" s="450">
        <v>3480487.5</v>
      </c>
      <c r="D136" s="450">
        <v>3052458.51</v>
      </c>
      <c r="E136" s="450">
        <v>196676</v>
      </c>
      <c r="F136" s="450">
        <v>95613626.310000002</v>
      </c>
      <c r="G136" s="407">
        <f t="shared" si="36"/>
        <v>-3869154.9099999964</v>
      </c>
      <c r="H136" s="50">
        <f t="shared" si="35"/>
        <v>-3.8892709497572286E-2</v>
      </c>
    </row>
    <row r="137" spans="1:8" x14ac:dyDescent="0.25">
      <c r="A137" s="46">
        <v>44807</v>
      </c>
      <c r="B137" s="404">
        <v>88261741.719999999</v>
      </c>
      <c r="C137" s="404">
        <v>3650368</v>
      </c>
      <c r="D137" s="404">
        <v>2928779.8200000003</v>
      </c>
      <c r="E137" s="404">
        <v>190411</v>
      </c>
      <c r="F137" s="404">
        <v>95031300.539999992</v>
      </c>
      <c r="G137" s="407">
        <f t="shared" si="36"/>
        <v>-582325.77000001073</v>
      </c>
      <c r="H137" s="50">
        <f t="shared" si="35"/>
        <v>-6.0904056510939775E-3</v>
      </c>
    </row>
    <row r="138" spans="1:8" x14ac:dyDescent="0.25">
      <c r="A138" s="89">
        <v>44814</v>
      </c>
      <c r="B138" s="453">
        <v>83020576.269999996</v>
      </c>
      <c r="C138" s="453">
        <v>2404023</v>
      </c>
      <c r="D138" s="453">
        <v>2229626.75</v>
      </c>
      <c r="E138" s="453">
        <v>157130.29999999999</v>
      </c>
      <c r="F138" s="453">
        <v>87811356.319999993</v>
      </c>
      <c r="G138" s="454">
        <f t="shared" si="36"/>
        <v>-7219944.2199999988</v>
      </c>
      <c r="H138" s="50">
        <f t="shared" si="35"/>
        <v>-7.597438085108621E-2</v>
      </c>
    </row>
    <row r="139" spans="1:8" x14ac:dyDescent="0.25">
      <c r="A139" s="89">
        <v>44821</v>
      </c>
      <c r="B139" s="453">
        <v>88376063.189999998</v>
      </c>
      <c r="C139" s="453">
        <v>3296562.5</v>
      </c>
      <c r="D139" s="453">
        <v>2198784.36</v>
      </c>
      <c r="E139" s="453">
        <v>143912</v>
      </c>
      <c r="F139" s="453">
        <v>94015322.049999997</v>
      </c>
      <c r="G139" s="454">
        <f t="shared" si="36"/>
        <v>6203965.7300000042</v>
      </c>
      <c r="H139" s="455">
        <f t="shared" ref="H139:H149" si="37">(F139/F138)-1</f>
        <v>7.0651063711983486E-2</v>
      </c>
    </row>
    <row r="140" spans="1:8" x14ac:dyDescent="0.25">
      <c r="A140" s="89">
        <v>44828</v>
      </c>
      <c r="B140" s="453">
        <v>86535190.639999986</v>
      </c>
      <c r="C140" s="453">
        <v>3365098</v>
      </c>
      <c r="D140" s="453">
        <v>2075654.87</v>
      </c>
      <c r="E140" s="453">
        <v>116685.5</v>
      </c>
      <c r="F140" s="453">
        <v>92092629.00999999</v>
      </c>
      <c r="G140" s="454">
        <f t="shared" ref="G140:G145" si="38">F140-F139</f>
        <v>-1922693.0400000066</v>
      </c>
      <c r="H140" s="455">
        <f t="shared" si="37"/>
        <v>-2.0450847777529924E-2</v>
      </c>
    </row>
    <row r="141" spans="1:8" x14ac:dyDescent="0.25">
      <c r="A141" s="89">
        <v>44835</v>
      </c>
      <c r="B141" s="453">
        <v>86991832.410000011</v>
      </c>
      <c r="C141" s="453">
        <v>2742063.5</v>
      </c>
      <c r="D141" s="453">
        <v>1997958.75</v>
      </c>
      <c r="E141" s="453">
        <v>124456</v>
      </c>
      <c r="F141" s="453">
        <v>91856310.660000026</v>
      </c>
      <c r="G141" s="454">
        <f t="shared" si="38"/>
        <v>-236318.34999996424</v>
      </c>
      <c r="H141" s="455">
        <f t="shared" si="37"/>
        <v>-2.5660940787596287E-3</v>
      </c>
    </row>
    <row r="142" spans="1:8" x14ac:dyDescent="0.25">
      <c r="A142" s="89">
        <v>44842</v>
      </c>
      <c r="B142" s="404">
        <v>86091932.75999999</v>
      </c>
      <c r="C142" s="404">
        <v>2657511</v>
      </c>
      <c r="D142" s="404">
        <v>2276889.75</v>
      </c>
      <c r="E142" s="404">
        <v>109116.25</v>
      </c>
      <c r="F142" s="404">
        <v>91135449.75999999</v>
      </c>
      <c r="G142" s="407">
        <f t="shared" si="38"/>
        <v>-720860.90000003576</v>
      </c>
      <c r="H142" s="50">
        <f t="shared" si="37"/>
        <v>-7.847701424328446E-3</v>
      </c>
    </row>
    <row r="143" spans="1:8" x14ac:dyDescent="0.25">
      <c r="A143" s="89">
        <v>44849</v>
      </c>
      <c r="B143" s="456">
        <v>84831485.48999998</v>
      </c>
      <c r="C143" s="456">
        <v>2918752</v>
      </c>
      <c r="D143" s="456">
        <v>2042048.6400000001</v>
      </c>
      <c r="E143" s="456">
        <v>138571</v>
      </c>
      <c r="F143" s="457">
        <v>89930857.129999995</v>
      </c>
      <c r="G143" s="407">
        <f t="shared" si="38"/>
        <v>-1204592.6299999952</v>
      </c>
      <c r="H143" s="50">
        <f t="shared" si="37"/>
        <v>-1.3217607782396668E-2</v>
      </c>
    </row>
    <row r="144" spans="1:8" x14ac:dyDescent="0.25">
      <c r="A144" s="46">
        <v>44856</v>
      </c>
      <c r="B144" s="404">
        <v>85616796.019999996</v>
      </c>
      <c r="C144" s="404">
        <v>3335250</v>
      </c>
      <c r="D144" s="404">
        <v>1854273.25</v>
      </c>
      <c r="E144" s="404">
        <v>139160</v>
      </c>
      <c r="F144" s="404">
        <v>90945479.270000011</v>
      </c>
      <c r="G144" s="407">
        <f t="shared" si="38"/>
        <v>1014622.1400000155</v>
      </c>
      <c r="H144" s="50">
        <f t="shared" si="37"/>
        <v>1.1282246965947706E-2</v>
      </c>
    </row>
    <row r="145" spans="1:8" x14ac:dyDescent="0.25">
      <c r="A145" s="89">
        <v>44863</v>
      </c>
      <c r="B145" s="458">
        <v>86497224.11999999</v>
      </c>
      <c r="C145" s="458">
        <v>3324231</v>
      </c>
      <c r="D145" s="458">
        <v>1708235.75</v>
      </c>
      <c r="E145" s="458">
        <v>145314.5</v>
      </c>
      <c r="F145" s="458">
        <v>91675005.369999975</v>
      </c>
      <c r="G145" s="459">
        <f t="shared" si="38"/>
        <v>729526.09999996424</v>
      </c>
      <c r="H145" s="50">
        <f t="shared" si="37"/>
        <v>8.0215762878563801E-3</v>
      </c>
    </row>
    <row r="146" spans="1:8" x14ac:dyDescent="0.25">
      <c r="A146" s="89">
        <v>44870</v>
      </c>
      <c r="B146" s="458">
        <v>88004937.429999992</v>
      </c>
      <c r="C146" s="458">
        <v>2172897.5</v>
      </c>
      <c r="D146" s="458">
        <v>1421290</v>
      </c>
      <c r="E146" s="458">
        <v>143037</v>
      </c>
      <c r="F146" s="458">
        <v>91742161.929999992</v>
      </c>
      <c r="G146" s="459">
        <f>F146-F145</f>
        <v>67156.560000017285</v>
      </c>
      <c r="H146" s="50">
        <f t="shared" si="37"/>
        <v>7.3255037977881798E-4</v>
      </c>
    </row>
    <row r="147" spans="1:8" x14ac:dyDescent="0.25">
      <c r="A147" s="89">
        <v>44877</v>
      </c>
      <c r="B147" s="404">
        <v>82654869.690000013</v>
      </c>
      <c r="C147" s="404">
        <v>1570281.5</v>
      </c>
      <c r="D147" s="404">
        <v>1063930.25</v>
      </c>
      <c r="E147" s="404">
        <v>88849</v>
      </c>
      <c r="F147" s="404">
        <v>85377930.440000013</v>
      </c>
      <c r="G147" s="407">
        <f>F147-F146</f>
        <v>-6364231.4899999797</v>
      </c>
      <c r="H147" s="50">
        <f t="shared" si="37"/>
        <v>-6.9370847123222834E-2</v>
      </c>
    </row>
    <row r="148" spans="1:8" x14ac:dyDescent="0.25">
      <c r="A148" s="89">
        <v>44884</v>
      </c>
      <c r="B148" s="460">
        <v>92139074.109999985</v>
      </c>
      <c r="C148" s="460">
        <v>1711856</v>
      </c>
      <c r="D148" s="460">
        <v>1286701.5</v>
      </c>
      <c r="E148" s="460">
        <v>90591.75</v>
      </c>
      <c r="F148" s="460">
        <v>95228223.359999985</v>
      </c>
      <c r="G148" s="461">
        <f t="shared" ref="G148:G149" si="39">F148-F147</f>
        <v>9850292.919999972</v>
      </c>
      <c r="H148" s="50">
        <f t="shared" si="37"/>
        <v>0.11537282374070124</v>
      </c>
    </row>
    <row r="149" spans="1:8" x14ac:dyDescent="0.25">
      <c r="A149" s="89">
        <v>44891</v>
      </c>
      <c r="B149" s="460">
        <v>77804748.680000007</v>
      </c>
      <c r="C149" s="460">
        <v>1094973.5</v>
      </c>
      <c r="D149" s="460">
        <v>664694.25</v>
      </c>
      <c r="E149" s="460">
        <v>77460.25</v>
      </c>
      <c r="F149" s="460">
        <v>79641876.680000007</v>
      </c>
      <c r="G149" s="461">
        <f t="shared" si="39"/>
        <v>-15586346.679999977</v>
      </c>
      <c r="H149" s="50">
        <f t="shared" si="37"/>
        <v>-0.16367360568176814</v>
      </c>
    </row>
    <row r="150" spans="1:8" x14ac:dyDescent="0.25">
      <c r="A150" s="89">
        <v>44898</v>
      </c>
      <c r="B150" s="404">
        <v>106275801.87</v>
      </c>
      <c r="C150" s="404">
        <v>2095182.5</v>
      </c>
      <c r="D150" s="404">
        <v>1307371.75</v>
      </c>
      <c r="E150" s="404">
        <v>96339.75</v>
      </c>
      <c r="F150" s="404">
        <v>109774695.87</v>
      </c>
      <c r="G150" s="407">
        <f t="shared" ref="G150:G155" si="40">F150-F149</f>
        <v>30132819.189999998</v>
      </c>
      <c r="H150" s="50">
        <f t="shared" ref="H150:H155" si="41">(F150/F149)-1</f>
        <v>0.3783539570654928</v>
      </c>
    </row>
    <row r="151" spans="1:8" x14ac:dyDescent="0.25">
      <c r="A151" s="89">
        <v>44905</v>
      </c>
      <c r="B151" s="462">
        <v>100141438.98999999</v>
      </c>
      <c r="C151" s="462">
        <v>1626247</v>
      </c>
      <c r="D151" s="462">
        <v>1315847.17</v>
      </c>
      <c r="E151" s="462">
        <v>64396</v>
      </c>
      <c r="F151" s="462">
        <v>103147929.16</v>
      </c>
      <c r="G151" s="463">
        <f t="shared" si="40"/>
        <v>-6626766.7100000083</v>
      </c>
      <c r="H151" s="50">
        <f t="shared" si="41"/>
        <v>-6.0366978541645966E-2</v>
      </c>
    </row>
    <row r="152" spans="1:8" x14ac:dyDescent="0.25">
      <c r="A152" s="89">
        <v>44912</v>
      </c>
      <c r="B152" s="404">
        <v>106070537.73999999</v>
      </c>
      <c r="C152" s="404">
        <v>3350616.5</v>
      </c>
      <c r="D152" s="404">
        <v>1230407.6099999999</v>
      </c>
      <c r="E152" s="404">
        <v>113109.5</v>
      </c>
      <c r="F152" s="404">
        <v>110764671.35000001</v>
      </c>
      <c r="G152" s="407">
        <f t="shared" si="40"/>
        <v>7616742.1900000125</v>
      </c>
      <c r="H152" s="50">
        <f t="shared" si="41"/>
        <v>7.3842899726907163E-2</v>
      </c>
    </row>
    <row r="153" spans="1:8" x14ac:dyDescent="0.25">
      <c r="A153" s="89">
        <v>44919</v>
      </c>
      <c r="B153" s="464">
        <v>101806686.58999999</v>
      </c>
      <c r="C153" s="464">
        <v>6325948</v>
      </c>
      <c r="D153" s="464">
        <v>1184988.8900000001</v>
      </c>
      <c r="E153" s="464">
        <v>71201</v>
      </c>
      <c r="F153" s="464">
        <v>109388824.47999999</v>
      </c>
      <c r="G153" s="465">
        <f t="shared" si="40"/>
        <v>-1375846.8700000197</v>
      </c>
      <c r="H153" s="466">
        <f t="shared" si="41"/>
        <v>-1.2421351079104914E-2</v>
      </c>
    </row>
    <row r="154" spans="1:8" x14ac:dyDescent="0.25">
      <c r="A154" s="89">
        <v>44926</v>
      </c>
      <c r="B154" s="404">
        <v>105328400.44000001</v>
      </c>
      <c r="C154" s="404">
        <v>10996589</v>
      </c>
      <c r="D154" s="404">
        <v>786451</v>
      </c>
      <c r="E154" s="404">
        <v>89001</v>
      </c>
      <c r="F154" s="404">
        <v>117200441.44</v>
      </c>
      <c r="G154" s="407">
        <f t="shared" si="40"/>
        <v>7811616.9600000083</v>
      </c>
      <c r="H154" s="50">
        <f t="shared" si="41"/>
        <v>7.1411471849468944E-2</v>
      </c>
    </row>
    <row r="155" spans="1:8" x14ac:dyDescent="0.25">
      <c r="A155" s="89">
        <v>44933</v>
      </c>
      <c r="B155" s="467">
        <v>110005384.75</v>
      </c>
      <c r="C155" s="467">
        <v>13773148</v>
      </c>
      <c r="D155" s="467">
        <v>1115349</v>
      </c>
      <c r="E155" s="467">
        <v>61798</v>
      </c>
      <c r="F155" s="467">
        <v>124955679.75</v>
      </c>
      <c r="G155" s="468">
        <f t="shared" si="40"/>
        <v>7755238.3100000024</v>
      </c>
      <c r="H155" s="469">
        <f t="shared" si="41"/>
        <v>6.6170726105756472E-2</v>
      </c>
    </row>
    <row r="156" spans="1:8" x14ac:dyDescent="0.25">
      <c r="A156" s="89">
        <v>44940</v>
      </c>
      <c r="B156" s="467">
        <v>122383209.72999999</v>
      </c>
      <c r="C156" s="467">
        <v>11844451</v>
      </c>
      <c r="D156" s="467">
        <v>1139181.5</v>
      </c>
      <c r="E156" s="467">
        <v>91354.989999999991</v>
      </c>
      <c r="F156" s="467">
        <v>135458197.22</v>
      </c>
      <c r="G156" s="468">
        <f t="shared" ref="G156:G161" si="42">F156-F155</f>
        <v>10502517.469999999</v>
      </c>
      <c r="H156" s="469">
        <f t="shared" ref="H156:H161" si="43">(F156/F155)-1</f>
        <v>8.404994067506566E-2</v>
      </c>
    </row>
    <row r="157" spans="1:8" x14ac:dyDescent="0.25">
      <c r="A157" s="89">
        <v>44947</v>
      </c>
      <c r="B157" s="404">
        <v>114945534.16999999</v>
      </c>
      <c r="C157" s="404">
        <v>7122308.5</v>
      </c>
      <c r="D157" s="404">
        <v>980194.5</v>
      </c>
      <c r="E157" s="404">
        <v>148496</v>
      </c>
      <c r="F157" s="404">
        <v>123196533.16999999</v>
      </c>
      <c r="G157" s="407">
        <f t="shared" si="42"/>
        <v>-12261664.050000012</v>
      </c>
      <c r="H157" s="50">
        <f t="shared" si="43"/>
        <v>-9.0519911689697419E-2</v>
      </c>
    </row>
    <row r="158" spans="1:8" x14ac:dyDescent="0.25">
      <c r="A158" s="89">
        <v>44954</v>
      </c>
      <c r="B158" s="404">
        <v>121821170.11</v>
      </c>
      <c r="C158" s="404">
        <v>6550848</v>
      </c>
      <c r="D158" s="404">
        <v>1114146.5</v>
      </c>
      <c r="E158" s="404">
        <v>98935</v>
      </c>
      <c r="F158" s="404">
        <v>129585099.60999998</v>
      </c>
      <c r="G158" s="407">
        <f t="shared" si="42"/>
        <v>6388566.4399999976</v>
      </c>
      <c r="H158" s="50">
        <f t="shared" si="43"/>
        <v>5.1856706318061496E-2</v>
      </c>
    </row>
    <row r="159" spans="1:8" x14ac:dyDescent="0.25">
      <c r="A159" s="89">
        <v>44961</v>
      </c>
      <c r="B159" s="470">
        <v>125181774.00999999</v>
      </c>
      <c r="C159" s="470">
        <v>6750502</v>
      </c>
      <c r="D159" s="470">
        <v>1168048.02</v>
      </c>
      <c r="E159" s="470">
        <v>82164.25</v>
      </c>
      <c r="F159" s="470">
        <v>133182488.27999999</v>
      </c>
      <c r="G159" s="471">
        <f t="shared" si="42"/>
        <v>3597388.6700000018</v>
      </c>
      <c r="H159" s="50">
        <f t="shared" si="43"/>
        <v>2.7760820347607185E-2</v>
      </c>
    </row>
    <row r="160" spans="1:8" x14ac:dyDescent="0.25">
      <c r="A160" s="89">
        <v>44968</v>
      </c>
      <c r="B160" s="404">
        <v>124253447.20000002</v>
      </c>
      <c r="C160" s="404">
        <v>5421656.5</v>
      </c>
      <c r="D160" s="404">
        <v>921432.08000000007</v>
      </c>
      <c r="E160" s="404">
        <v>86809.5</v>
      </c>
      <c r="F160" s="404">
        <v>130683345.28</v>
      </c>
      <c r="G160" s="407">
        <f t="shared" si="42"/>
        <v>-2499142.9999999851</v>
      </c>
      <c r="H160" s="50">
        <f t="shared" si="43"/>
        <v>-1.8764801831497868E-2</v>
      </c>
    </row>
    <row r="161" spans="1:8" x14ac:dyDescent="0.25">
      <c r="A161" s="89">
        <v>44975</v>
      </c>
      <c r="B161" s="472">
        <v>126324018.36999999</v>
      </c>
      <c r="C161" s="472">
        <v>4253610</v>
      </c>
      <c r="D161" s="472">
        <v>1200302.1400000001</v>
      </c>
      <c r="E161" s="472">
        <v>158876.25</v>
      </c>
      <c r="F161" s="472">
        <v>131936806.75999999</v>
      </c>
      <c r="G161" s="473">
        <f t="shared" si="42"/>
        <v>1253461.4799999893</v>
      </c>
      <c r="H161" s="474">
        <f t="shared" si="43"/>
        <v>9.5915931545396127E-3</v>
      </c>
    </row>
    <row r="162" spans="1:8" x14ac:dyDescent="0.25">
      <c r="A162" s="89">
        <v>44982</v>
      </c>
      <c r="B162" s="404">
        <v>124477957.63</v>
      </c>
      <c r="C162" s="404">
        <v>3381712.92</v>
      </c>
      <c r="D162" s="404">
        <v>946435.5</v>
      </c>
      <c r="E162" s="404">
        <v>97454</v>
      </c>
      <c r="F162" s="404">
        <v>128903560.05000001</v>
      </c>
      <c r="G162" s="407">
        <f t="shared" ref="G162:G167" si="44">F162-F161</f>
        <v>-3033246.7099999785</v>
      </c>
      <c r="H162" s="50">
        <f t="shared" ref="H162:H167" si="45">(F162/F161)-1</f>
        <v>-2.2990147969229047E-2</v>
      </c>
    </row>
    <row r="163" spans="1:8" x14ac:dyDescent="0.25">
      <c r="A163" s="89">
        <v>44989</v>
      </c>
      <c r="B163" s="472">
        <v>130318736.63000001</v>
      </c>
      <c r="C163" s="472">
        <v>2944791.75</v>
      </c>
      <c r="D163" s="472">
        <v>1336810.25</v>
      </c>
      <c r="E163" s="472">
        <v>87984</v>
      </c>
      <c r="F163" s="472">
        <v>134688322.63</v>
      </c>
      <c r="G163" s="473">
        <f t="shared" si="44"/>
        <v>5784762.5799999833</v>
      </c>
      <c r="H163" s="474">
        <f t="shared" si="45"/>
        <v>4.4876670417451248E-2</v>
      </c>
    </row>
    <row r="164" spans="1:8" x14ac:dyDescent="0.25">
      <c r="A164" s="89">
        <v>44996</v>
      </c>
      <c r="B164" s="472">
        <v>131372344.34999998</v>
      </c>
      <c r="C164" s="472">
        <v>2694141</v>
      </c>
      <c r="D164" s="472">
        <v>1097428.3500000001</v>
      </c>
      <c r="E164" s="472">
        <v>96829.25</v>
      </c>
      <c r="F164" s="472">
        <v>135260742.95000002</v>
      </c>
      <c r="G164" s="473">
        <f t="shared" si="44"/>
        <v>572420.32000002265</v>
      </c>
      <c r="H164" s="474">
        <f t="shared" si="45"/>
        <v>4.2499624972871519E-3</v>
      </c>
    </row>
    <row r="165" spans="1:8" x14ac:dyDescent="0.25">
      <c r="A165" s="89">
        <v>45003</v>
      </c>
      <c r="B165" s="404">
        <v>131193340.55000001</v>
      </c>
      <c r="C165" s="404">
        <v>2659490.02</v>
      </c>
      <c r="D165" s="404">
        <v>1005574.59</v>
      </c>
      <c r="E165" s="404">
        <v>89473.2</v>
      </c>
      <c r="F165" s="404">
        <v>134947878.36000001</v>
      </c>
      <c r="G165" s="407">
        <f t="shared" si="44"/>
        <v>-312864.59000000358</v>
      </c>
      <c r="H165" s="50">
        <f t="shared" si="45"/>
        <v>-2.3130479929098779E-3</v>
      </c>
    </row>
    <row r="166" spans="1:8" x14ac:dyDescent="0.25">
      <c r="A166" s="89">
        <v>45010</v>
      </c>
      <c r="B166" s="472">
        <v>134559968.82999998</v>
      </c>
      <c r="C166" s="472">
        <v>2379177</v>
      </c>
      <c r="D166" s="472">
        <v>1007174.5700000001</v>
      </c>
      <c r="E166" s="472">
        <v>103531.5</v>
      </c>
      <c r="F166" s="472">
        <v>138049851.90000001</v>
      </c>
      <c r="G166" s="473">
        <f t="shared" si="44"/>
        <v>3101973.5399999917</v>
      </c>
      <c r="H166" s="474">
        <f t="shared" si="45"/>
        <v>2.2986456531942423E-2</v>
      </c>
    </row>
    <row r="167" spans="1:8" x14ac:dyDescent="0.25">
      <c r="A167" s="89">
        <v>45017</v>
      </c>
      <c r="B167" s="472">
        <v>129707372.81</v>
      </c>
      <c r="C167" s="472">
        <v>1498023</v>
      </c>
      <c r="D167" s="472">
        <v>841286.25</v>
      </c>
      <c r="E167" s="472">
        <v>86760.25</v>
      </c>
      <c r="F167" s="472">
        <v>132133442.31</v>
      </c>
      <c r="G167" s="473">
        <f t="shared" si="44"/>
        <v>-5916409.5900000036</v>
      </c>
      <c r="H167" s="474">
        <f t="shared" si="45"/>
        <v>-4.2857051337408913E-2</v>
      </c>
    </row>
    <row r="168" spans="1:8" x14ac:dyDescent="0.25">
      <c r="A168" s="89">
        <v>45024</v>
      </c>
      <c r="B168" s="472">
        <v>139186717.65000001</v>
      </c>
      <c r="C168" s="472">
        <v>2327852</v>
      </c>
      <c r="D168" s="472">
        <v>993912</v>
      </c>
      <c r="E168" s="472">
        <v>53678</v>
      </c>
      <c r="F168" s="472">
        <v>142562159.65000001</v>
      </c>
      <c r="G168" s="473">
        <f t="shared" ref="G168:G173" si="46">F168-F167</f>
        <v>10428717.340000004</v>
      </c>
      <c r="H168" s="474">
        <f t="shared" ref="H168:H173" si="47">(F168/F167)-1</f>
        <v>7.8925646359330193E-2</v>
      </c>
    </row>
    <row r="169" spans="1:8" x14ac:dyDescent="0.25">
      <c r="A169" s="155">
        <v>45031</v>
      </c>
      <c r="B169" s="472">
        <v>139580345.53</v>
      </c>
      <c r="C169" s="472">
        <v>2632530</v>
      </c>
      <c r="D169" s="472">
        <v>1238889.3</v>
      </c>
      <c r="E169" s="472">
        <v>60460.25</v>
      </c>
      <c r="F169" s="472">
        <v>143512225.07999998</v>
      </c>
      <c r="G169" s="473">
        <f t="shared" si="46"/>
        <v>950065.42999997735</v>
      </c>
      <c r="H169" s="474">
        <f t="shared" si="47"/>
        <v>6.6642188385224177E-3</v>
      </c>
    </row>
    <row r="170" spans="1:8" x14ac:dyDescent="0.25">
      <c r="A170" s="155">
        <v>45038</v>
      </c>
      <c r="B170" s="472">
        <v>136422738.68000001</v>
      </c>
      <c r="C170" s="472">
        <v>1843483</v>
      </c>
      <c r="D170" s="472">
        <v>1021607.11</v>
      </c>
      <c r="E170" s="472">
        <v>71061</v>
      </c>
      <c r="F170" s="472">
        <v>139358889.79000002</v>
      </c>
      <c r="G170" s="473">
        <f t="shared" si="46"/>
        <v>-4153335.2899999619</v>
      </c>
      <c r="H170" s="474">
        <f t="shared" si="47"/>
        <v>-2.8940637549760728E-2</v>
      </c>
    </row>
    <row r="171" spans="1:8" x14ac:dyDescent="0.25">
      <c r="A171" s="155">
        <v>45045</v>
      </c>
      <c r="B171" s="472">
        <v>134780773.28999999</v>
      </c>
      <c r="C171" s="472">
        <v>1855064.25</v>
      </c>
      <c r="D171" s="472">
        <v>1033644.75</v>
      </c>
      <c r="E171" s="472">
        <v>56553</v>
      </c>
      <c r="F171" s="472">
        <v>137726035.28999999</v>
      </c>
      <c r="G171" s="473">
        <f t="shared" si="46"/>
        <v>-1632854.5000000298</v>
      </c>
      <c r="H171" s="474">
        <f t="shared" si="47"/>
        <v>-1.1716902326508016E-2</v>
      </c>
    </row>
    <row r="172" spans="1:8" x14ac:dyDescent="0.25">
      <c r="A172" s="46">
        <v>45052</v>
      </c>
      <c r="B172" s="404">
        <v>135162272.25</v>
      </c>
      <c r="C172" s="404">
        <v>2310951.5</v>
      </c>
      <c r="D172" s="404">
        <v>950494.14</v>
      </c>
      <c r="E172" s="404">
        <v>53965.5</v>
      </c>
      <c r="F172" s="404">
        <v>138477683.38999999</v>
      </c>
      <c r="G172" s="407">
        <f t="shared" si="46"/>
        <v>751648.09999999404</v>
      </c>
      <c r="H172" s="50">
        <f t="shared" si="47"/>
        <v>5.4575599915971384E-3</v>
      </c>
    </row>
    <row r="173" spans="1:8" x14ac:dyDescent="0.25">
      <c r="A173" s="156">
        <v>45059</v>
      </c>
      <c r="B173" s="475">
        <v>128355178.72</v>
      </c>
      <c r="C173" s="475">
        <v>1782538</v>
      </c>
      <c r="D173" s="475">
        <v>850160.5</v>
      </c>
      <c r="E173" s="475">
        <v>42005</v>
      </c>
      <c r="F173" s="475">
        <v>131029882.22</v>
      </c>
      <c r="G173" s="476">
        <f t="shared" si="46"/>
        <v>-7447801.1699999869</v>
      </c>
      <c r="H173" s="477">
        <f t="shared" si="47"/>
        <v>-5.3783403850167444E-2</v>
      </c>
    </row>
    <row r="174" spans="1:8" x14ac:dyDescent="0.25">
      <c r="A174" s="156">
        <v>45066</v>
      </c>
      <c r="B174" s="475">
        <v>127073535.83999999</v>
      </c>
      <c r="C174" s="475">
        <v>1862501</v>
      </c>
      <c r="D174" s="475">
        <v>769848.47</v>
      </c>
      <c r="E174" s="475">
        <v>46854</v>
      </c>
      <c r="F174" s="475">
        <v>129752739.30999999</v>
      </c>
      <c r="G174" s="476">
        <f t="shared" ref="G174:G179" si="48">F174-F173</f>
        <v>-1277142.9100000113</v>
      </c>
      <c r="H174" s="477">
        <f t="shared" ref="H174:H179" si="49">(F174/F173)-1</f>
        <v>-9.7469591543681844E-3</v>
      </c>
    </row>
    <row r="175" spans="1:8" x14ac:dyDescent="0.25">
      <c r="A175" s="156">
        <v>45073</v>
      </c>
      <c r="B175" s="475">
        <v>126330459.48999999</v>
      </c>
      <c r="C175" s="475">
        <v>1544415</v>
      </c>
      <c r="D175" s="475">
        <v>783752.61</v>
      </c>
      <c r="E175" s="475">
        <v>45459</v>
      </c>
      <c r="F175" s="475">
        <v>128704086</v>
      </c>
      <c r="G175" s="476">
        <f t="shared" si="48"/>
        <v>-1048653.3099999875</v>
      </c>
      <c r="H175" s="477">
        <f t="shared" si="49"/>
        <v>-8.0819358078798587E-3</v>
      </c>
    </row>
    <row r="176" spans="1:8" x14ac:dyDescent="0.25">
      <c r="A176" s="156">
        <v>45080</v>
      </c>
      <c r="B176" s="475">
        <v>123954420.08999999</v>
      </c>
      <c r="C176" s="475">
        <v>1197495.25</v>
      </c>
      <c r="D176" s="475">
        <v>617546.5</v>
      </c>
      <c r="E176" s="475">
        <v>60213</v>
      </c>
      <c r="F176" s="475">
        <v>125829674.83999999</v>
      </c>
      <c r="G176" s="476">
        <f t="shared" si="48"/>
        <v>-2874411.1600000113</v>
      </c>
      <c r="H176" s="477">
        <f t="shared" si="49"/>
        <v>-2.2333487998197787E-2</v>
      </c>
    </row>
    <row r="177" spans="1:8" x14ac:dyDescent="0.25">
      <c r="A177" s="46">
        <v>45087</v>
      </c>
      <c r="B177" s="404">
        <v>130017924.91</v>
      </c>
      <c r="C177" s="404">
        <v>2118796.75</v>
      </c>
      <c r="D177" s="404">
        <v>764122</v>
      </c>
      <c r="E177" s="404">
        <v>38688</v>
      </c>
      <c r="F177" s="404">
        <v>132939531.66</v>
      </c>
      <c r="G177" s="407">
        <f t="shared" si="48"/>
        <v>7109856.8200000077</v>
      </c>
      <c r="H177" s="50">
        <f t="shared" si="49"/>
        <v>5.6503816202661428E-2</v>
      </c>
    </row>
    <row r="178" spans="1:8" x14ac:dyDescent="0.25">
      <c r="A178" s="46">
        <v>45094</v>
      </c>
      <c r="B178" s="404">
        <v>129243955.26000001</v>
      </c>
      <c r="C178" s="404">
        <v>1666662</v>
      </c>
      <c r="D178" s="404">
        <v>725683.12</v>
      </c>
      <c r="E178" s="404">
        <v>36889</v>
      </c>
      <c r="F178" s="404">
        <v>131673189.38000001</v>
      </c>
      <c r="G178" s="407">
        <f t="shared" si="48"/>
        <v>-1266342.2799999863</v>
      </c>
      <c r="H178" s="50">
        <f t="shared" si="49"/>
        <v>-9.525701378569007E-3</v>
      </c>
    </row>
    <row r="179" spans="1:8" x14ac:dyDescent="0.25">
      <c r="A179" s="46">
        <v>45101</v>
      </c>
      <c r="B179" s="478">
        <v>128551574.53999999</v>
      </c>
      <c r="C179" s="478">
        <v>1412193</v>
      </c>
      <c r="D179" s="478">
        <v>813530.46</v>
      </c>
      <c r="E179" s="478">
        <v>38646.5</v>
      </c>
      <c r="F179" s="478">
        <v>130815944.5</v>
      </c>
      <c r="G179" s="479">
        <f t="shared" si="48"/>
        <v>-857244.88000001013</v>
      </c>
      <c r="H179" s="480">
        <f t="shared" si="49"/>
        <v>-6.5103980851110022E-3</v>
      </c>
    </row>
    <row r="180" spans="1:8" x14ac:dyDescent="0.25">
      <c r="A180" s="46">
        <v>45108</v>
      </c>
      <c r="B180" s="404">
        <v>122573274.94000001</v>
      </c>
      <c r="C180" s="404">
        <v>1201453</v>
      </c>
      <c r="D180" s="404">
        <v>585951.6</v>
      </c>
      <c r="E180" s="404">
        <v>30657</v>
      </c>
      <c r="F180" s="404">
        <v>124391336.54000001</v>
      </c>
      <c r="G180" s="407">
        <f t="shared" ref="G180:G185" si="50">F180-F179</f>
        <v>-6424607.9599999934</v>
      </c>
      <c r="H180" s="50">
        <f t="shared" ref="H180:H185" si="51">(F180/F179)-1</f>
        <v>-4.911181113705898E-2</v>
      </c>
    </row>
    <row r="181" spans="1:8" x14ac:dyDescent="0.25">
      <c r="A181" s="46">
        <v>45115</v>
      </c>
      <c r="B181" s="481">
        <v>124221680.41999999</v>
      </c>
      <c r="C181" s="481">
        <v>862073</v>
      </c>
      <c r="D181" s="481">
        <v>570966</v>
      </c>
      <c r="E181" s="481">
        <v>38404</v>
      </c>
      <c r="F181" s="481">
        <v>125693123.41999999</v>
      </c>
      <c r="G181" s="482">
        <f t="shared" si="50"/>
        <v>1301786.8799999803</v>
      </c>
      <c r="H181" s="483">
        <f t="shared" si="51"/>
        <v>1.0465253579628353E-2</v>
      </c>
    </row>
    <row r="182" spans="1:8" x14ac:dyDescent="0.25">
      <c r="A182" s="46">
        <v>45122</v>
      </c>
      <c r="B182" s="481">
        <v>135118168.11000001</v>
      </c>
      <c r="C182" s="481">
        <v>1207966.5</v>
      </c>
      <c r="D182" s="481">
        <v>502511.5</v>
      </c>
      <c r="E182" s="481">
        <v>43029</v>
      </c>
      <c r="F182" s="481">
        <v>136871675.11000001</v>
      </c>
      <c r="G182" s="482">
        <f t="shared" si="50"/>
        <v>11178551.690000027</v>
      </c>
      <c r="H182" s="483">
        <f t="shared" si="51"/>
        <v>8.8935268579866555E-2</v>
      </c>
    </row>
    <row r="183" spans="1:8" x14ac:dyDescent="0.25">
      <c r="A183" s="46">
        <v>45129</v>
      </c>
      <c r="B183" s="404">
        <v>131839818.93000001</v>
      </c>
      <c r="C183" s="404">
        <v>1205884</v>
      </c>
      <c r="D183" s="404">
        <v>482600.27</v>
      </c>
      <c r="E183" s="404">
        <v>34959</v>
      </c>
      <c r="F183" s="404">
        <v>133563262.2</v>
      </c>
      <c r="G183" s="407">
        <f t="shared" si="50"/>
        <v>-3308412.9100000113</v>
      </c>
      <c r="H183" s="50">
        <f t="shared" si="51"/>
        <v>-2.4171640387546489E-2</v>
      </c>
    </row>
    <row r="184" spans="1:8" x14ac:dyDescent="0.25">
      <c r="A184" s="46">
        <v>45136</v>
      </c>
      <c r="B184" s="484">
        <v>131846469.65999998</v>
      </c>
      <c r="C184" s="484">
        <v>1066436</v>
      </c>
      <c r="D184" s="484">
        <v>635920</v>
      </c>
      <c r="E184" s="484">
        <v>33820.75</v>
      </c>
      <c r="F184" s="484">
        <v>133582646.40999998</v>
      </c>
      <c r="G184" s="485">
        <f t="shared" si="50"/>
        <v>19384.209999978542</v>
      </c>
      <c r="H184" s="486">
        <f t="shared" si="51"/>
        <v>1.4513130093329885E-4</v>
      </c>
    </row>
    <row r="185" spans="1:8" x14ac:dyDescent="0.25">
      <c r="A185" s="46">
        <v>45143</v>
      </c>
      <c r="B185" s="487">
        <v>128342360.01000001</v>
      </c>
      <c r="C185" s="487">
        <v>904099</v>
      </c>
      <c r="D185" s="487">
        <v>549280.75</v>
      </c>
      <c r="E185" s="487">
        <v>43047.25</v>
      </c>
      <c r="F185" s="487">
        <v>129838787.01000001</v>
      </c>
      <c r="G185" s="488">
        <f t="shared" si="50"/>
        <v>-3743859.3999999762</v>
      </c>
      <c r="H185" s="489">
        <f t="shared" si="51"/>
        <v>-2.8026540127892741E-2</v>
      </c>
    </row>
    <row r="186" spans="1:8" x14ac:dyDescent="0.25">
      <c r="A186" s="46">
        <v>45150</v>
      </c>
      <c r="B186" s="487">
        <v>130014077.03999999</v>
      </c>
      <c r="C186" s="487">
        <v>1054389</v>
      </c>
      <c r="D186" s="487">
        <v>620852</v>
      </c>
      <c r="E186" s="487">
        <v>26509</v>
      </c>
      <c r="F186" s="487">
        <v>131715827.03999999</v>
      </c>
      <c r="G186" s="488">
        <f t="shared" ref="G186:G191" si="52">F186-F185</f>
        <v>1877040.0299999863</v>
      </c>
      <c r="H186" s="489">
        <f t="shared" ref="H186:H191" si="53">(F186/F185)-1</f>
        <v>1.4456697210637248E-2</v>
      </c>
    </row>
    <row r="187" spans="1:8" x14ac:dyDescent="0.25">
      <c r="A187" s="46">
        <v>45157</v>
      </c>
      <c r="B187" s="404">
        <v>128581442.25000001</v>
      </c>
      <c r="C187" s="404">
        <v>1347829</v>
      </c>
      <c r="D187" s="404">
        <v>545703.25</v>
      </c>
      <c r="E187" s="404">
        <v>35266</v>
      </c>
      <c r="F187" s="404">
        <v>130510240.50000001</v>
      </c>
      <c r="G187" s="407">
        <f t="shared" si="52"/>
        <v>-1205586.5399999768</v>
      </c>
      <c r="H187" s="50">
        <f t="shared" si="53"/>
        <v>-9.1529360373211466E-3</v>
      </c>
    </row>
    <row r="188" spans="1:8" x14ac:dyDescent="0.25">
      <c r="A188" s="46">
        <v>45164</v>
      </c>
      <c r="B188" s="404">
        <v>126242690.84</v>
      </c>
      <c r="C188" s="404">
        <v>923420</v>
      </c>
      <c r="D188" s="404">
        <v>573546</v>
      </c>
      <c r="E188" s="404">
        <v>27779</v>
      </c>
      <c r="F188" s="404">
        <v>127767435.84</v>
      </c>
      <c r="G188" s="407">
        <f t="shared" si="52"/>
        <v>-2742804.6600000113</v>
      </c>
      <c r="H188" s="50">
        <f t="shared" si="53"/>
        <v>-2.1016011076923968E-2</v>
      </c>
    </row>
    <row r="189" spans="1:8" x14ac:dyDescent="0.25">
      <c r="A189" s="46">
        <v>45171</v>
      </c>
      <c r="B189" s="490">
        <v>125684442.21000001</v>
      </c>
      <c r="C189" s="490">
        <v>1366811</v>
      </c>
      <c r="D189" s="490">
        <v>530792</v>
      </c>
      <c r="E189" s="490">
        <v>29150</v>
      </c>
      <c r="F189" s="490">
        <v>127611195.21000001</v>
      </c>
      <c r="G189" s="491">
        <f t="shared" si="52"/>
        <v>-156240.62999999523</v>
      </c>
      <c r="H189" s="492">
        <f t="shared" si="53"/>
        <v>-1.22285173035519E-3</v>
      </c>
    </row>
    <row r="190" spans="1:8" x14ac:dyDescent="0.25">
      <c r="A190" s="46">
        <v>45178</v>
      </c>
      <c r="B190" s="404">
        <v>119631781.34</v>
      </c>
      <c r="C190" s="404">
        <v>1027889.5</v>
      </c>
      <c r="D190" s="404">
        <v>726881.75</v>
      </c>
      <c r="E190" s="404">
        <v>34799</v>
      </c>
      <c r="F190" s="404">
        <v>121421351.59</v>
      </c>
      <c r="G190" s="407">
        <f t="shared" si="52"/>
        <v>-6189843.6200000048</v>
      </c>
      <c r="H190" s="50">
        <f t="shared" si="53"/>
        <v>-4.8505490523882755E-2</v>
      </c>
    </row>
    <row r="191" spans="1:8" x14ac:dyDescent="0.25">
      <c r="A191" s="46">
        <v>45185</v>
      </c>
      <c r="B191" s="493">
        <v>126485001.70999999</v>
      </c>
      <c r="C191" s="493">
        <v>1122027</v>
      </c>
      <c r="D191" s="493">
        <v>587509</v>
      </c>
      <c r="E191" s="493">
        <v>52402</v>
      </c>
      <c r="F191" s="493">
        <v>128246939.70999999</v>
      </c>
      <c r="G191" s="494">
        <f t="shared" si="52"/>
        <v>6825588.1199999899</v>
      </c>
      <c r="H191" s="495">
        <f t="shared" si="53"/>
        <v>5.6214068041737564E-2</v>
      </c>
    </row>
    <row r="192" spans="1:8" x14ac:dyDescent="0.25">
      <c r="A192" s="46">
        <v>45192</v>
      </c>
      <c r="B192" s="404">
        <v>120865201.75</v>
      </c>
      <c r="C192" s="404">
        <v>1132598</v>
      </c>
      <c r="D192" s="404">
        <v>547658.96</v>
      </c>
      <c r="E192" s="404">
        <v>42712.75</v>
      </c>
      <c r="F192" s="404">
        <v>122588171.46000001</v>
      </c>
      <c r="G192" s="407">
        <f t="shared" ref="G192:G197" si="54">F192-F191</f>
        <v>-5658768.2499999851</v>
      </c>
      <c r="H192" s="50">
        <f t="shared" ref="H192:H197" si="55">(F192/F191)-1</f>
        <v>-4.4124002200722656E-2</v>
      </c>
    </row>
    <row r="193" spans="1:8" x14ac:dyDescent="0.25">
      <c r="A193" s="46">
        <v>45199</v>
      </c>
      <c r="B193" s="404">
        <v>120848276.36999999</v>
      </c>
      <c r="C193" s="404">
        <v>1055372</v>
      </c>
      <c r="D193" s="404">
        <v>489744</v>
      </c>
      <c r="E193" s="404">
        <v>33811</v>
      </c>
      <c r="F193" s="404">
        <v>122427203.36999999</v>
      </c>
      <c r="G193" s="407">
        <f t="shared" si="54"/>
        <v>-160968.09000001848</v>
      </c>
      <c r="H193" s="50">
        <f t="shared" si="55"/>
        <v>-1.3130801127296809E-3</v>
      </c>
    </row>
    <row r="194" spans="1:8" x14ac:dyDescent="0.25">
      <c r="A194" s="46">
        <v>45206</v>
      </c>
      <c r="B194" s="496">
        <v>117288049.33</v>
      </c>
      <c r="C194" s="496">
        <v>849011</v>
      </c>
      <c r="D194" s="496">
        <v>386485</v>
      </c>
      <c r="E194" s="496">
        <v>13347</v>
      </c>
      <c r="F194" s="496">
        <v>118536892.33</v>
      </c>
      <c r="G194" s="497">
        <f t="shared" si="54"/>
        <v>-3890311.0399999917</v>
      </c>
      <c r="H194" s="498">
        <f t="shared" si="55"/>
        <v>-3.1776524603299827E-2</v>
      </c>
    </row>
    <row r="195" spans="1:8" x14ac:dyDescent="0.25">
      <c r="A195" s="46">
        <v>45213</v>
      </c>
      <c r="B195" s="404">
        <v>117424484.77</v>
      </c>
      <c r="C195" s="404">
        <v>952811</v>
      </c>
      <c r="D195" s="404">
        <v>374138</v>
      </c>
      <c r="E195" s="404">
        <v>41529</v>
      </c>
      <c r="F195" s="404">
        <v>118792962.77</v>
      </c>
      <c r="G195" s="407">
        <f t="shared" si="54"/>
        <v>256070.43999999762</v>
      </c>
      <c r="H195" s="50">
        <f t="shared" si="55"/>
        <v>2.16025943456577E-3</v>
      </c>
    </row>
    <row r="196" spans="1:8" x14ac:dyDescent="0.25">
      <c r="A196" s="46">
        <v>45220</v>
      </c>
      <c r="B196" s="404">
        <v>117015742.66</v>
      </c>
      <c r="C196" s="404">
        <v>691358</v>
      </c>
      <c r="D196" s="404">
        <v>398430</v>
      </c>
      <c r="E196" s="404">
        <v>20484</v>
      </c>
      <c r="F196" s="404">
        <v>118126014.66</v>
      </c>
      <c r="G196" s="407">
        <f t="shared" si="54"/>
        <v>-666948.1099999994</v>
      </c>
      <c r="H196" s="50">
        <f t="shared" si="55"/>
        <v>-5.6143739026974782E-3</v>
      </c>
    </row>
    <row r="197" spans="1:8" x14ac:dyDescent="0.25">
      <c r="A197" s="46">
        <v>45227</v>
      </c>
      <c r="B197" s="499">
        <v>117002122.97</v>
      </c>
      <c r="C197" s="499">
        <v>898029</v>
      </c>
      <c r="D197" s="499">
        <v>423564.5</v>
      </c>
      <c r="E197" s="499">
        <v>14704.75</v>
      </c>
      <c r="F197" s="499">
        <v>118338421.22</v>
      </c>
      <c r="G197" s="500">
        <f t="shared" si="54"/>
        <v>212406.56000000238</v>
      </c>
      <c r="H197" s="501">
        <f t="shared" si="55"/>
        <v>1.7981353270180023E-3</v>
      </c>
    </row>
    <row r="198" spans="1:8" x14ac:dyDescent="0.25">
      <c r="A198" s="46">
        <v>45234</v>
      </c>
      <c r="B198" s="499">
        <v>119280303.11</v>
      </c>
      <c r="C198" s="499">
        <v>634673.5</v>
      </c>
      <c r="D198" s="499">
        <v>309157.75</v>
      </c>
      <c r="E198" s="499">
        <v>28296.5</v>
      </c>
      <c r="F198" s="499">
        <v>120252430.86</v>
      </c>
      <c r="G198" s="500">
        <f t="shared" ref="G198:G203" si="56">F198-F197</f>
        <v>1914009.6400000006</v>
      </c>
      <c r="H198" s="501">
        <f t="shared" ref="H198:H203" si="57">(F198/F197)-1</f>
        <v>1.6174033929704956E-2</v>
      </c>
    </row>
    <row r="199" spans="1:8" x14ac:dyDescent="0.25">
      <c r="A199" s="46">
        <v>45241</v>
      </c>
      <c r="B199" s="502">
        <v>112328956.95999999</v>
      </c>
      <c r="C199" s="502">
        <v>742552</v>
      </c>
      <c r="D199" s="502">
        <v>337171.5</v>
      </c>
      <c r="E199" s="502">
        <v>8080</v>
      </c>
      <c r="F199" s="502">
        <v>113416760.45999999</v>
      </c>
      <c r="G199" s="503">
        <f t="shared" si="56"/>
        <v>-6835670.400000006</v>
      </c>
      <c r="H199" s="504">
        <f t="shared" si="57"/>
        <v>-5.6844342780548174E-2</v>
      </c>
    </row>
    <row r="200" spans="1:8" x14ac:dyDescent="0.25">
      <c r="A200" s="46">
        <v>45248</v>
      </c>
      <c r="B200" s="502">
        <v>122531481</v>
      </c>
      <c r="C200" s="502">
        <v>1052080</v>
      </c>
      <c r="D200" s="502">
        <v>384024</v>
      </c>
      <c r="E200" s="502">
        <v>10735</v>
      </c>
      <c r="F200" s="502">
        <v>123978320</v>
      </c>
      <c r="G200" s="503">
        <f t="shared" si="56"/>
        <v>10561559.540000007</v>
      </c>
      <c r="H200" s="504">
        <f t="shared" si="57"/>
        <v>9.3121682343632717E-2</v>
      </c>
    </row>
    <row r="201" spans="1:8" x14ac:dyDescent="0.25">
      <c r="A201" s="46">
        <v>45255</v>
      </c>
      <c r="B201" s="502">
        <v>103290350.15000001</v>
      </c>
      <c r="C201" s="502">
        <v>606305</v>
      </c>
      <c r="D201" s="502">
        <v>233299</v>
      </c>
      <c r="E201" s="502">
        <v>16213</v>
      </c>
      <c r="F201" s="502">
        <v>104146167.15000001</v>
      </c>
      <c r="G201" s="503">
        <f t="shared" si="56"/>
        <v>-19832152.849999994</v>
      </c>
      <c r="H201" s="504">
        <f t="shared" si="57"/>
        <v>-0.15996468455129897</v>
      </c>
    </row>
    <row r="202" spans="1:8" x14ac:dyDescent="0.25">
      <c r="A202" s="46">
        <v>45262</v>
      </c>
      <c r="B202" s="404">
        <v>129955994.31</v>
      </c>
      <c r="C202" s="404">
        <v>733428</v>
      </c>
      <c r="D202" s="404">
        <v>354185</v>
      </c>
      <c r="E202" s="404">
        <v>37647</v>
      </c>
      <c r="F202" s="404">
        <v>131081254.31</v>
      </c>
      <c r="G202" s="407">
        <f t="shared" si="56"/>
        <v>26935087.159999996</v>
      </c>
      <c r="H202" s="50">
        <f t="shared" si="57"/>
        <v>0.25862773347391488</v>
      </c>
    </row>
    <row r="203" spans="1:8" x14ac:dyDescent="0.25">
      <c r="A203" s="46">
        <v>45269</v>
      </c>
      <c r="B203" s="505">
        <v>126613129.19</v>
      </c>
      <c r="C203" s="505">
        <v>928023</v>
      </c>
      <c r="D203" s="505">
        <v>341634</v>
      </c>
      <c r="E203" s="505">
        <v>13208</v>
      </c>
      <c r="F203" s="505">
        <v>127895994.19</v>
      </c>
      <c r="G203" s="506">
        <f t="shared" si="56"/>
        <v>-3185260.1200000048</v>
      </c>
      <c r="H203" s="507">
        <f t="shared" si="57"/>
        <v>-2.4299890451666251E-2</v>
      </c>
    </row>
    <row r="204" spans="1:8" x14ac:dyDescent="0.25">
      <c r="A204" s="46">
        <v>45276</v>
      </c>
      <c r="B204" s="404">
        <v>126785613.3</v>
      </c>
      <c r="C204" s="404">
        <v>920431</v>
      </c>
      <c r="D204" s="404">
        <v>308364</v>
      </c>
      <c r="E204" s="404">
        <v>22178.5</v>
      </c>
      <c r="F204" s="404">
        <v>128036586.8</v>
      </c>
      <c r="G204" s="407">
        <f t="shared" ref="G204:G209" si="58">F204-F203</f>
        <v>140592.6099999994</v>
      </c>
      <c r="H204" s="50">
        <f t="shared" ref="H204:H209" si="59">(F204/F203)-1</f>
        <v>1.0992729748138252E-3</v>
      </c>
    </row>
    <row r="205" spans="1:8" x14ac:dyDescent="0.25">
      <c r="A205" s="46">
        <v>45283</v>
      </c>
      <c r="B205" s="404">
        <v>124991995.72</v>
      </c>
      <c r="C205" s="404">
        <v>1074967</v>
      </c>
      <c r="D205" s="404">
        <v>342629</v>
      </c>
      <c r="E205" s="404">
        <v>36719</v>
      </c>
      <c r="F205" s="404">
        <v>126446310.72</v>
      </c>
      <c r="G205" s="407">
        <f t="shared" si="58"/>
        <v>-1590276.0799999982</v>
      </c>
      <c r="H205" s="50">
        <f t="shared" si="59"/>
        <v>-1.2420481674383366E-2</v>
      </c>
    </row>
    <row r="206" spans="1:8" x14ac:dyDescent="0.25">
      <c r="A206" s="46">
        <v>45290</v>
      </c>
      <c r="B206" s="404">
        <v>123871806.07000001</v>
      </c>
      <c r="C206" s="404">
        <v>609419</v>
      </c>
      <c r="D206" s="404">
        <v>225331.5</v>
      </c>
      <c r="E206" s="404">
        <v>47335.5</v>
      </c>
      <c r="F206" s="404">
        <v>124753892.07000001</v>
      </c>
      <c r="G206" s="407">
        <f t="shared" si="58"/>
        <v>-1692418.6499999911</v>
      </c>
      <c r="H206" s="50">
        <f t="shared" si="59"/>
        <v>-1.3384484215974046E-2</v>
      </c>
    </row>
    <row r="207" spans="1:8" x14ac:dyDescent="0.25">
      <c r="A207" s="46">
        <v>45297</v>
      </c>
      <c r="B207" s="404">
        <v>132632511.91000001</v>
      </c>
      <c r="C207" s="404">
        <v>719097</v>
      </c>
      <c r="D207" s="404">
        <v>218790</v>
      </c>
      <c r="E207" s="404">
        <v>64813.75</v>
      </c>
      <c r="F207" s="404">
        <v>133635212.66000001</v>
      </c>
      <c r="G207" s="407">
        <f t="shared" si="58"/>
        <v>8881320.5900000036</v>
      </c>
      <c r="H207" s="50">
        <f t="shared" si="59"/>
        <v>7.119072954466743E-2</v>
      </c>
    </row>
    <row r="208" spans="1:8" x14ac:dyDescent="0.25">
      <c r="A208" s="46">
        <v>45304</v>
      </c>
      <c r="B208" s="404">
        <v>144174053.26000002</v>
      </c>
      <c r="C208" s="404">
        <v>775789</v>
      </c>
      <c r="D208" s="404">
        <v>317840</v>
      </c>
      <c r="E208" s="404">
        <v>108069.25</v>
      </c>
      <c r="F208" s="404">
        <v>145375751.51000002</v>
      </c>
      <c r="G208" s="407">
        <f t="shared" si="58"/>
        <v>11740538.850000009</v>
      </c>
      <c r="H208" s="50">
        <f t="shared" si="59"/>
        <v>8.7855129021051859E-2</v>
      </c>
    </row>
    <row r="209" spans="1:8" x14ac:dyDescent="0.25">
      <c r="A209" s="46">
        <v>45311</v>
      </c>
      <c r="B209" s="404">
        <v>121844384.19999999</v>
      </c>
      <c r="C209" s="404">
        <v>424432.4</v>
      </c>
      <c r="D209" s="404">
        <v>177238.5</v>
      </c>
      <c r="E209" s="404">
        <v>92317.25</v>
      </c>
      <c r="F209" s="404">
        <v>122538372.34999999</v>
      </c>
      <c r="G209" s="407">
        <f t="shared" si="58"/>
        <v>-22837379.160000026</v>
      </c>
      <c r="H209" s="50">
        <f t="shared" si="59"/>
        <v>-0.15709207981930262</v>
      </c>
    </row>
    <row r="210" spans="1:8" x14ac:dyDescent="0.25">
      <c r="A210" s="46">
        <v>45318</v>
      </c>
      <c r="B210" s="508">
        <v>139941305.99000001</v>
      </c>
      <c r="C210" s="508">
        <v>701369.5</v>
      </c>
      <c r="D210" s="508">
        <v>325914</v>
      </c>
      <c r="E210" s="508">
        <v>99253.5</v>
      </c>
      <c r="F210" s="508">
        <v>141067842.99000001</v>
      </c>
      <c r="G210" s="509">
        <f t="shared" ref="G210:G215" si="60">F210-F209</f>
        <v>18529470.640000015</v>
      </c>
      <c r="H210" s="510">
        <f t="shared" ref="H210:H215" si="61">(F210/F209)-1</f>
        <v>0.1512136181071122</v>
      </c>
    </row>
    <row r="211" spans="1:8" x14ac:dyDescent="0.25">
      <c r="A211" s="46">
        <v>45325</v>
      </c>
      <c r="B211" s="404">
        <v>135818443.06</v>
      </c>
      <c r="C211" s="404">
        <v>857066</v>
      </c>
      <c r="D211" s="404">
        <v>439963.25</v>
      </c>
      <c r="E211" s="404">
        <v>57877.5</v>
      </c>
      <c r="F211" s="404">
        <v>137173349.81</v>
      </c>
      <c r="G211" s="407">
        <f t="shared" si="60"/>
        <v>-3894493.1800000072</v>
      </c>
      <c r="H211" s="50">
        <f t="shared" si="61"/>
        <v>-2.7607235621204484E-2</v>
      </c>
    </row>
    <row r="212" spans="1:8" x14ac:dyDescent="0.25">
      <c r="A212" s="46">
        <v>45332</v>
      </c>
      <c r="B212" s="511">
        <v>144076188.48000002</v>
      </c>
      <c r="C212" s="511">
        <v>621736.5</v>
      </c>
      <c r="D212" s="511">
        <v>314503.75</v>
      </c>
      <c r="E212" s="511">
        <v>57343.5</v>
      </c>
      <c r="F212" s="511">
        <v>145069772.23000002</v>
      </c>
      <c r="G212" s="512">
        <f t="shared" si="60"/>
        <v>7896422.4200000167</v>
      </c>
      <c r="H212" s="513">
        <f t="shared" si="61"/>
        <v>5.7565280945150121E-2</v>
      </c>
    </row>
    <row r="213" spans="1:8" x14ac:dyDescent="0.25">
      <c r="A213" s="46">
        <v>45339</v>
      </c>
      <c r="B213" s="404">
        <v>137913608.03</v>
      </c>
      <c r="C213" s="404">
        <v>809180</v>
      </c>
      <c r="D213" s="404">
        <v>602016.78</v>
      </c>
      <c r="E213" s="404">
        <v>25953</v>
      </c>
      <c r="F213" s="404">
        <v>139350757.81</v>
      </c>
      <c r="G213" s="407">
        <f t="shared" si="60"/>
        <v>-5719014.4200000167</v>
      </c>
      <c r="H213" s="50">
        <f t="shared" si="61"/>
        <v>-3.9422509128454686E-2</v>
      </c>
    </row>
    <row r="214" spans="1:8" x14ac:dyDescent="0.25">
      <c r="A214" s="46">
        <v>45346</v>
      </c>
      <c r="B214" s="404">
        <v>142070957.71000001</v>
      </c>
      <c r="C214" s="404">
        <v>559072</v>
      </c>
      <c r="D214" s="404">
        <v>367172.5</v>
      </c>
      <c r="E214" s="404">
        <v>29347</v>
      </c>
      <c r="F214" s="404">
        <v>143026549.21000001</v>
      </c>
      <c r="G214" s="407">
        <f t="shared" si="60"/>
        <v>3675791.400000006</v>
      </c>
      <c r="H214" s="50">
        <f t="shared" si="61"/>
        <v>2.6377979264467388E-2</v>
      </c>
    </row>
    <row r="215" spans="1:8" x14ac:dyDescent="0.25">
      <c r="A215" s="46">
        <v>45353</v>
      </c>
      <c r="B215" s="514">
        <v>141409028.92000002</v>
      </c>
      <c r="C215" s="514">
        <v>509418.5</v>
      </c>
      <c r="D215" s="514">
        <v>322846</v>
      </c>
      <c r="E215" s="514">
        <v>31616</v>
      </c>
      <c r="F215" s="514">
        <v>142272909.42000002</v>
      </c>
      <c r="G215" s="515">
        <f t="shared" si="60"/>
        <v>-753639.78999999166</v>
      </c>
      <c r="H215" s="516">
        <f t="shared" si="61"/>
        <v>-5.2692300426926408E-3</v>
      </c>
    </row>
    <row r="216" spans="1:8" x14ac:dyDescent="0.25">
      <c r="A216" s="46">
        <v>45360</v>
      </c>
      <c r="B216" s="404">
        <v>148861121</v>
      </c>
      <c r="C216" s="404">
        <v>643356</v>
      </c>
      <c r="D216" s="404">
        <v>306491</v>
      </c>
      <c r="E216" s="404">
        <v>34028</v>
      </c>
      <c r="F216" s="404">
        <v>149844996</v>
      </c>
      <c r="G216" s="407">
        <f t="shared" ref="G216:G221" si="62">F216-F215</f>
        <v>7572086.5799999833</v>
      </c>
      <c r="H216" s="50">
        <f t="shared" ref="H216:H221" si="63">(F216/F215)-1</f>
        <v>5.3222265650354039E-2</v>
      </c>
    </row>
    <row r="217" spans="1:8" x14ac:dyDescent="0.25">
      <c r="A217" s="46">
        <v>45367</v>
      </c>
      <c r="B217" s="517">
        <v>139480213.69</v>
      </c>
      <c r="C217" s="517">
        <v>683185.5</v>
      </c>
      <c r="D217" s="517">
        <v>302070.5</v>
      </c>
      <c r="E217" s="517">
        <v>19830</v>
      </c>
      <c r="F217" s="517">
        <v>140485299.69</v>
      </c>
      <c r="G217" s="518">
        <f t="shared" si="62"/>
        <v>-9359696.3100000024</v>
      </c>
      <c r="H217" s="519">
        <f t="shared" si="63"/>
        <v>-6.2462521671394322E-2</v>
      </c>
    </row>
    <row r="218" spans="1:8" x14ac:dyDescent="0.25">
      <c r="A218" s="46">
        <v>45374</v>
      </c>
      <c r="B218" s="517">
        <v>147273741</v>
      </c>
      <c r="C218" s="517">
        <v>634306</v>
      </c>
      <c r="D218" s="517">
        <v>247133</v>
      </c>
      <c r="E218" s="517">
        <v>35956</v>
      </c>
      <c r="F218" s="517">
        <v>148191136</v>
      </c>
      <c r="G218" s="407">
        <f t="shared" si="62"/>
        <v>7705836.3100000024</v>
      </c>
      <c r="H218" s="519">
        <f t="shared" si="63"/>
        <v>5.4851549073134276E-2</v>
      </c>
    </row>
    <row r="219" spans="1:8" x14ac:dyDescent="0.25">
      <c r="A219" s="46">
        <v>45381</v>
      </c>
      <c r="B219" s="517">
        <v>138401482</v>
      </c>
      <c r="C219" s="517">
        <v>829537</v>
      </c>
      <c r="D219" s="517">
        <v>272375</v>
      </c>
      <c r="E219" s="517">
        <v>36514</v>
      </c>
      <c r="F219" s="517">
        <v>139539907</v>
      </c>
      <c r="G219" s="518">
        <f t="shared" si="62"/>
        <v>-8651229</v>
      </c>
      <c r="H219" s="519">
        <f t="shared" si="63"/>
        <v>-5.8378856074090657E-2</v>
      </c>
    </row>
    <row r="220" spans="1:8" x14ac:dyDescent="0.25">
      <c r="A220" s="46">
        <v>45388</v>
      </c>
      <c r="B220" s="517">
        <v>140242139</v>
      </c>
      <c r="C220" s="517">
        <v>762328</v>
      </c>
      <c r="D220" s="517">
        <v>157523</v>
      </c>
      <c r="E220" s="517">
        <v>13573</v>
      </c>
      <c r="F220" s="517">
        <v>141175563</v>
      </c>
      <c r="G220" s="518">
        <f t="shared" si="62"/>
        <v>1635656</v>
      </c>
      <c r="H220" s="519">
        <f t="shared" si="63"/>
        <v>1.1721779347323213E-2</v>
      </c>
    </row>
    <row r="221" spans="1:8" x14ac:dyDescent="0.25">
      <c r="A221" s="46">
        <v>45395</v>
      </c>
      <c r="B221" s="517">
        <v>133450506</v>
      </c>
      <c r="C221" s="517">
        <v>447999</v>
      </c>
      <c r="D221" s="517">
        <v>253262</v>
      </c>
      <c r="E221" s="517">
        <v>29871</v>
      </c>
      <c r="F221" s="517">
        <v>134181637</v>
      </c>
      <c r="G221" s="518">
        <f t="shared" si="62"/>
        <v>-6993926</v>
      </c>
      <c r="H221" s="519">
        <f t="shared" si="63"/>
        <v>-4.9540627650976665E-2</v>
      </c>
    </row>
    <row r="222" spans="1:8" x14ac:dyDescent="0.25">
      <c r="A222" s="46">
        <v>45402</v>
      </c>
      <c r="B222" s="517">
        <v>137299255</v>
      </c>
      <c r="C222" s="517">
        <v>698074</v>
      </c>
      <c r="D222" s="517">
        <v>271322</v>
      </c>
      <c r="E222" s="517">
        <v>21672</v>
      </c>
      <c r="F222" s="517">
        <v>138290323</v>
      </c>
      <c r="G222" s="518">
        <f t="shared" ref="G222:G224" si="64">F222-F221</f>
        <v>4108686</v>
      </c>
      <c r="H222" s="519">
        <f t="shared" ref="H222:H224" si="65">(F222/F221)-1</f>
        <v>3.0620329963629844E-2</v>
      </c>
    </row>
    <row r="223" spans="1:8" x14ac:dyDescent="0.25">
      <c r="A223" s="46">
        <v>45409</v>
      </c>
      <c r="B223" s="517">
        <v>132788751</v>
      </c>
      <c r="C223" s="517">
        <v>395161</v>
      </c>
      <c r="D223" s="517">
        <v>306339</v>
      </c>
      <c r="E223" s="517">
        <v>40943</v>
      </c>
      <c r="F223" s="517">
        <v>133531194</v>
      </c>
      <c r="G223" s="518">
        <f t="shared" si="64"/>
        <v>-4759129</v>
      </c>
      <c r="H223" s="519">
        <f t="shared" si="65"/>
        <v>-3.4414042116309163E-2</v>
      </c>
    </row>
    <row r="224" spans="1:8" x14ac:dyDescent="0.25">
      <c r="A224" s="46">
        <v>45416</v>
      </c>
      <c r="B224" s="517">
        <v>133608114</v>
      </c>
      <c r="C224" s="517">
        <v>514829</v>
      </c>
      <c r="D224" s="517">
        <v>253288</v>
      </c>
      <c r="E224" s="517">
        <v>16922</v>
      </c>
      <c r="F224" s="517">
        <v>134393152</v>
      </c>
      <c r="G224" s="518">
        <f t="shared" si="64"/>
        <v>861958</v>
      </c>
      <c r="H224" s="519">
        <f t="shared" si="65"/>
        <v>6.4551059133044486E-3</v>
      </c>
    </row>
    <row r="225" spans="1:8" x14ac:dyDescent="0.25">
      <c r="A225" s="46">
        <v>45423</v>
      </c>
      <c r="B225" s="517">
        <v>129508014</v>
      </c>
      <c r="C225" s="517">
        <v>537162</v>
      </c>
      <c r="D225" s="517">
        <v>248246</v>
      </c>
      <c r="E225" s="517">
        <v>24193</v>
      </c>
      <c r="F225" s="517">
        <v>130317615</v>
      </c>
      <c r="G225" s="518">
        <f t="shared" ref="G225:G228" si="66">F225-F224</f>
        <v>-4075537</v>
      </c>
      <c r="H225" s="519">
        <f t="shared" ref="H225:H228" si="67">(F225/F224)-1</f>
        <v>-3.0325481167373769E-2</v>
      </c>
    </row>
    <row r="226" spans="1:8" x14ac:dyDescent="0.25">
      <c r="A226" s="520">
        <v>45430</v>
      </c>
      <c r="B226" s="517">
        <v>128127205</v>
      </c>
      <c r="C226" s="517">
        <v>508596</v>
      </c>
      <c r="D226" s="517">
        <v>195523</v>
      </c>
      <c r="E226" s="517">
        <v>19219</v>
      </c>
      <c r="F226" s="517">
        <v>128850543</v>
      </c>
      <c r="G226" s="518">
        <f t="shared" si="66"/>
        <v>-1467072</v>
      </c>
      <c r="H226" s="519">
        <f t="shared" si="67"/>
        <v>-1.1257664591237337E-2</v>
      </c>
    </row>
    <row r="227" spans="1:8" x14ac:dyDescent="0.25">
      <c r="A227" s="46">
        <v>45437</v>
      </c>
      <c r="B227" s="517">
        <v>126044008</v>
      </c>
      <c r="C227" s="517">
        <v>568795</v>
      </c>
      <c r="D227" s="517">
        <v>179466</v>
      </c>
      <c r="E227" s="517">
        <v>17023</v>
      </c>
      <c r="F227" s="517">
        <v>126809292</v>
      </c>
      <c r="G227" s="518">
        <f t="shared" si="66"/>
        <v>-2041251</v>
      </c>
      <c r="H227" s="519">
        <f t="shared" si="67"/>
        <v>-1.5842005415530158E-2</v>
      </c>
    </row>
    <row r="228" spans="1:8" x14ac:dyDescent="0.25">
      <c r="A228" s="46">
        <v>45444</v>
      </c>
      <c r="B228" s="517">
        <v>124106310</v>
      </c>
      <c r="C228" s="517">
        <v>533395</v>
      </c>
      <c r="D228" s="517">
        <v>181159</v>
      </c>
      <c r="E228" s="517">
        <v>22489</v>
      </c>
      <c r="F228" s="517">
        <v>124843353</v>
      </c>
      <c r="G228" s="518">
        <f t="shared" si="66"/>
        <v>-1965939</v>
      </c>
      <c r="H228" s="519">
        <f t="shared" si="67"/>
        <v>-1.5503114708660282E-2</v>
      </c>
    </row>
    <row r="229" spans="1:8" x14ac:dyDescent="0.25">
      <c r="A229" s="46">
        <v>45451</v>
      </c>
      <c r="B229" s="517">
        <v>128158365</v>
      </c>
      <c r="C229" s="517">
        <v>532695</v>
      </c>
      <c r="D229" s="517">
        <v>237366</v>
      </c>
      <c r="E229" s="517">
        <v>17518</v>
      </c>
      <c r="F229" s="517">
        <v>128945943</v>
      </c>
      <c r="G229" s="518">
        <f t="shared" ref="G229:G233" si="68">F229-F228</f>
        <v>4102590</v>
      </c>
      <c r="H229" s="519">
        <f t="shared" ref="H229:H233" si="69">(F229/F228)-1</f>
        <v>3.2861901746583211E-2</v>
      </c>
    </row>
    <row r="230" spans="1:8" x14ac:dyDescent="0.25">
      <c r="A230" s="520">
        <v>45458</v>
      </c>
      <c r="B230" s="517">
        <v>125709719</v>
      </c>
      <c r="C230" s="517">
        <v>359157</v>
      </c>
      <c r="D230" s="517">
        <v>260094</v>
      </c>
      <c r="E230" s="517">
        <v>27276</v>
      </c>
      <c r="F230" s="517">
        <v>126356246</v>
      </c>
      <c r="G230" s="518">
        <f t="shared" si="68"/>
        <v>-2589697</v>
      </c>
      <c r="H230" s="519">
        <f t="shared" si="69"/>
        <v>-2.0083586499499262E-2</v>
      </c>
    </row>
    <row r="231" spans="1:8" x14ac:dyDescent="0.25">
      <c r="A231" s="46">
        <v>45465</v>
      </c>
      <c r="B231" s="517">
        <v>123484724</v>
      </c>
      <c r="C231" s="517">
        <v>630130</v>
      </c>
      <c r="D231" s="517">
        <v>321957</v>
      </c>
      <c r="E231" s="517">
        <v>25927</v>
      </c>
      <c r="F231" s="517">
        <v>124462737</v>
      </c>
      <c r="G231" s="518">
        <f t="shared" si="68"/>
        <v>-1893509</v>
      </c>
      <c r="H231" s="519">
        <f t="shared" si="69"/>
        <v>-1.4985480021304176E-2</v>
      </c>
    </row>
    <row r="232" spans="1:8" x14ac:dyDescent="0.25">
      <c r="A232" s="46">
        <v>45472</v>
      </c>
      <c r="B232" s="517">
        <v>124399460.34999999</v>
      </c>
      <c r="C232" s="517">
        <v>552437</v>
      </c>
      <c r="D232" s="517">
        <v>230364.5</v>
      </c>
      <c r="E232" s="517">
        <v>18851</v>
      </c>
      <c r="F232" s="517">
        <v>125201112.84999999</v>
      </c>
      <c r="G232" s="518">
        <f t="shared" si="68"/>
        <v>738375.84999999404</v>
      </c>
      <c r="H232" s="519">
        <f t="shared" si="69"/>
        <v>5.932505324866888E-3</v>
      </c>
    </row>
    <row r="233" spans="1:8" x14ac:dyDescent="0.25">
      <c r="A233" s="520">
        <v>45479</v>
      </c>
      <c r="B233" s="517">
        <v>124623042</v>
      </c>
      <c r="C233" s="517">
        <v>330228</v>
      </c>
      <c r="D233" s="517">
        <v>250580</v>
      </c>
      <c r="E233" s="517">
        <v>17787</v>
      </c>
      <c r="F233" s="517">
        <v>125221636</v>
      </c>
      <c r="G233" s="518">
        <f t="shared" si="68"/>
        <v>20523.15000000596</v>
      </c>
      <c r="H233" s="519">
        <f t="shared" si="69"/>
        <v>1.6392146629384818E-4</v>
      </c>
    </row>
    <row r="234" spans="1:8" x14ac:dyDescent="0.25">
      <c r="A234" s="520">
        <v>45486</v>
      </c>
      <c r="B234" s="517">
        <v>132726779.7</v>
      </c>
      <c r="C234" s="517">
        <v>536942</v>
      </c>
      <c r="D234" s="517">
        <v>228526</v>
      </c>
      <c r="E234" s="517">
        <v>10492</v>
      </c>
      <c r="F234" s="517">
        <v>133502739.7</v>
      </c>
      <c r="G234" s="518">
        <f t="shared" ref="G234:G235" si="70">F234-F233</f>
        <v>8281103.700000003</v>
      </c>
      <c r="H234" s="519">
        <f t="shared" ref="H234:H235" si="71">(F234/F233)-1</f>
        <v>6.6131572502375002E-2</v>
      </c>
    </row>
    <row r="235" spans="1:8" x14ac:dyDescent="0.25">
      <c r="A235" s="46">
        <v>45493</v>
      </c>
      <c r="B235" s="517">
        <v>129627476.59999999</v>
      </c>
      <c r="C235" s="517">
        <v>325482</v>
      </c>
      <c r="D235" s="517">
        <v>176426</v>
      </c>
      <c r="E235" s="517">
        <v>12647.1</v>
      </c>
      <c r="F235" s="517">
        <v>130142031.7</v>
      </c>
      <c r="G235" s="518">
        <f t="shared" si="70"/>
        <v>-3360708</v>
      </c>
      <c r="H235" s="519">
        <f t="shared" si="71"/>
        <v>-2.5173326087179926E-2</v>
      </c>
    </row>
    <row r="236" spans="1:8" x14ac:dyDescent="0.25">
      <c r="A236" s="520">
        <v>45500</v>
      </c>
      <c r="B236" s="517">
        <v>128978684.52999999</v>
      </c>
      <c r="C236" s="517">
        <v>498694</v>
      </c>
      <c r="D236" s="517">
        <v>229628</v>
      </c>
      <c r="E236" s="517">
        <v>27573</v>
      </c>
      <c r="F236" s="517">
        <v>129734579.52999999</v>
      </c>
      <c r="G236" s="518">
        <f t="shared" ref="G236:G238" si="72">F236-F235</f>
        <v>-407452.17000001669</v>
      </c>
      <c r="H236" s="519">
        <f t="shared" ref="H236:H238" si="73">(F236/F235)-1</f>
        <v>-3.1308268718230892E-3</v>
      </c>
    </row>
    <row r="237" spans="1:8" x14ac:dyDescent="0.25">
      <c r="A237" s="520">
        <v>45507</v>
      </c>
      <c r="B237" s="517">
        <v>131264732.31999999</v>
      </c>
      <c r="C237" s="517">
        <v>344213</v>
      </c>
      <c r="D237" s="517">
        <v>207850.5</v>
      </c>
      <c r="E237" s="517">
        <v>16519</v>
      </c>
      <c r="F237" s="517">
        <v>131833314.81999999</v>
      </c>
      <c r="G237" s="518">
        <f t="shared" si="72"/>
        <v>2098735.2900000066</v>
      </c>
      <c r="H237" s="519">
        <f t="shared" si="73"/>
        <v>1.6177146429296352E-2</v>
      </c>
    </row>
    <row r="238" spans="1:8" x14ac:dyDescent="0.25">
      <c r="A238" s="520">
        <v>45514</v>
      </c>
      <c r="B238" s="517">
        <v>127871833.04999998</v>
      </c>
      <c r="C238" s="517">
        <v>509104</v>
      </c>
      <c r="D238" s="517">
        <v>191899</v>
      </c>
      <c r="E238" s="517">
        <v>20004</v>
      </c>
      <c r="F238" s="517">
        <v>128592840.04999998</v>
      </c>
      <c r="G238" s="518">
        <f t="shared" si="72"/>
        <v>-3240474.7700000107</v>
      </c>
      <c r="H238" s="519">
        <f t="shared" si="73"/>
        <v>-2.4580090202726224E-2</v>
      </c>
    </row>
    <row r="239" spans="1:8" x14ac:dyDescent="0.25">
      <c r="A239" s="46">
        <v>45521</v>
      </c>
      <c r="B239" s="517">
        <v>126966722.69000001</v>
      </c>
      <c r="C239" s="517">
        <v>422281</v>
      </c>
      <c r="D239" s="517">
        <v>221075</v>
      </c>
      <c r="E239" s="517">
        <v>11605</v>
      </c>
      <c r="F239" s="517">
        <v>127621683.69000001</v>
      </c>
      <c r="G239" s="518">
        <f t="shared" ref="G239:G243" si="74">F239-F238</f>
        <v>-971156.3599999696</v>
      </c>
      <c r="H239" s="519">
        <f t="shared" ref="H239:H243" si="75">(F239/F238)-1</f>
        <v>-7.5521806627986132E-3</v>
      </c>
    </row>
    <row r="240" spans="1:8" x14ac:dyDescent="0.25">
      <c r="A240" s="520">
        <v>45528</v>
      </c>
      <c r="B240" s="517">
        <v>125868144.8</v>
      </c>
      <c r="C240" s="517">
        <v>380660</v>
      </c>
      <c r="D240" s="517">
        <v>159643.23000000001</v>
      </c>
      <c r="E240" s="517">
        <v>17543</v>
      </c>
      <c r="F240" s="517">
        <v>126425991.02999999</v>
      </c>
      <c r="G240" s="518">
        <f t="shared" si="74"/>
        <v>-1195692.6600000262</v>
      </c>
      <c r="H240" s="519">
        <f t="shared" si="75"/>
        <v>-9.3690400050231437E-3</v>
      </c>
    </row>
    <row r="241" spans="1:8" x14ac:dyDescent="0.25">
      <c r="A241" s="520">
        <v>45535</v>
      </c>
      <c r="B241" s="517">
        <v>123075143.69</v>
      </c>
      <c r="C241" s="517">
        <v>374846</v>
      </c>
      <c r="D241" s="517">
        <v>117585</v>
      </c>
      <c r="E241" s="517">
        <v>25328</v>
      </c>
      <c r="F241" s="517">
        <v>123592902.69</v>
      </c>
      <c r="G241" s="518">
        <f t="shared" si="74"/>
        <v>-2833088.3399999887</v>
      </c>
      <c r="H241" s="519">
        <f t="shared" si="75"/>
        <v>-2.2409065706494813E-2</v>
      </c>
    </row>
    <row r="242" spans="1:8" x14ac:dyDescent="0.25">
      <c r="A242" s="520">
        <v>45542</v>
      </c>
      <c r="B242" s="517">
        <v>116353527.15000001</v>
      </c>
      <c r="C242" s="517">
        <v>318268</v>
      </c>
      <c r="D242" s="517">
        <v>133941</v>
      </c>
      <c r="E242" s="517">
        <v>16421</v>
      </c>
      <c r="F242" s="517">
        <v>116822157.15000001</v>
      </c>
      <c r="G242" s="518">
        <f t="shared" si="74"/>
        <v>-6770745.5399999917</v>
      </c>
      <c r="H242" s="519">
        <f t="shared" si="75"/>
        <v>-5.4782640367162627E-2</v>
      </c>
    </row>
    <row r="243" spans="1:8" x14ac:dyDescent="0.25">
      <c r="A243" s="520">
        <v>45549</v>
      </c>
      <c r="B243" s="517">
        <v>119583681.36000003</v>
      </c>
      <c r="C243" s="517">
        <v>417022</v>
      </c>
      <c r="D243" s="517">
        <v>105865.5</v>
      </c>
      <c r="E243" s="517">
        <v>12111</v>
      </c>
      <c r="F243" s="517">
        <v>120118679.86000003</v>
      </c>
      <c r="G243" s="518">
        <f t="shared" si="74"/>
        <v>3296522.7100000232</v>
      </c>
      <c r="H243" s="519">
        <f t="shared" si="75"/>
        <v>2.8218300281574793E-2</v>
      </c>
    </row>
    <row r="244" spans="1:8" x14ac:dyDescent="0.25">
      <c r="A244" s="520">
        <v>45556</v>
      </c>
      <c r="B244" s="517">
        <v>118730926.44000001</v>
      </c>
      <c r="C244" s="517">
        <v>231707</v>
      </c>
      <c r="D244" s="517">
        <v>131864.5</v>
      </c>
      <c r="E244" s="517">
        <v>21897</v>
      </c>
      <c r="F244" s="517">
        <v>119116394.94000001</v>
      </c>
      <c r="G244" s="518">
        <f t="shared" ref="G244:G247" si="76">F244-F243</f>
        <v>-1002284.9200000167</v>
      </c>
      <c r="H244" s="519">
        <f t="shared" ref="H244:H247" si="77">(F244/F243)-1</f>
        <v>-8.3441220064039978E-3</v>
      </c>
    </row>
    <row r="245" spans="1:8" x14ac:dyDescent="0.25">
      <c r="A245" s="520">
        <v>45563</v>
      </c>
      <c r="B245" s="517">
        <v>118522490.14999999</v>
      </c>
      <c r="C245" s="517">
        <v>382682</v>
      </c>
      <c r="D245" s="517">
        <v>154325</v>
      </c>
      <c r="E245" s="517">
        <v>23219</v>
      </c>
      <c r="F245" s="517">
        <v>119082716.14999999</v>
      </c>
      <c r="G245" s="518">
        <f t="shared" si="76"/>
        <v>-33678.790000021458</v>
      </c>
      <c r="H245" s="519">
        <f t="shared" si="77"/>
        <v>-2.8273849302595799E-4</v>
      </c>
    </row>
    <row r="246" spans="1:8" x14ac:dyDescent="0.25">
      <c r="A246" s="520">
        <v>45570</v>
      </c>
      <c r="B246" s="517">
        <v>118405121.81999999</v>
      </c>
      <c r="C246" s="517">
        <v>402234</v>
      </c>
      <c r="D246" s="517">
        <v>175931.5</v>
      </c>
      <c r="E246" s="517">
        <v>18965</v>
      </c>
      <c r="F246" s="517">
        <v>119002252.31999999</v>
      </c>
      <c r="G246" s="518">
        <f t="shared" si="76"/>
        <v>-80463.829999998212</v>
      </c>
      <c r="H246" s="519">
        <f t="shared" si="77"/>
        <v>-6.7569696595304318E-4</v>
      </c>
    </row>
    <row r="247" spans="1:8" x14ac:dyDescent="0.25">
      <c r="A247" s="520">
        <v>45577</v>
      </c>
      <c r="B247" s="517">
        <v>113188873.29000001</v>
      </c>
      <c r="C247" s="517">
        <v>231399</v>
      </c>
      <c r="D247" s="517">
        <v>132615.5</v>
      </c>
      <c r="E247" s="517">
        <v>32022</v>
      </c>
      <c r="F247" s="517">
        <v>113584909.79000001</v>
      </c>
      <c r="G247" s="518">
        <f t="shared" si="76"/>
        <v>-5417342.5299999863</v>
      </c>
      <c r="H247" s="519">
        <f t="shared" si="77"/>
        <v>-4.5523025189746935E-2</v>
      </c>
    </row>
    <row r="248" spans="1:8" x14ac:dyDescent="0.25">
      <c r="A248" s="520">
        <v>45584</v>
      </c>
      <c r="B248" s="517">
        <v>114352513.77</v>
      </c>
      <c r="C248" s="517">
        <v>322712</v>
      </c>
      <c r="D248" s="517">
        <v>157589.5</v>
      </c>
      <c r="E248" s="517">
        <v>21194</v>
      </c>
      <c r="F248" s="517">
        <v>114854009.27</v>
      </c>
      <c r="G248" s="518">
        <f t="shared" ref="G248:G251" si="78">F248-F247</f>
        <v>1269099.4799999893</v>
      </c>
      <c r="H248" s="519">
        <f t="shared" ref="H248:H251" si="79">(F248/F247)-1</f>
        <v>1.1173134550587216E-2</v>
      </c>
    </row>
    <row r="249" spans="1:8" x14ac:dyDescent="0.25">
      <c r="A249" s="520">
        <v>45591</v>
      </c>
      <c r="B249" s="517">
        <v>111050547.11999999</v>
      </c>
      <c r="C249" s="517">
        <v>540895</v>
      </c>
      <c r="D249" s="517">
        <v>104029</v>
      </c>
      <c r="E249" s="517">
        <v>18674</v>
      </c>
      <c r="F249" s="517">
        <v>111714145.11999999</v>
      </c>
      <c r="G249" s="518">
        <f t="shared" si="78"/>
        <v>-3139864.150000006</v>
      </c>
      <c r="H249" s="519">
        <f t="shared" si="79"/>
        <v>-2.7337871528879565E-2</v>
      </c>
    </row>
    <row r="250" spans="1:8" x14ac:dyDescent="0.25">
      <c r="A250" s="520">
        <v>45598</v>
      </c>
      <c r="B250" s="517">
        <v>116203667.69999999</v>
      </c>
      <c r="C250" s="517">
        <v>239846</v>
      </c>
      <c r="D250" s="517">
        <v>125256.5</v>
      </c>
      <c r="E250" s="517">
        <v>16385</v>
      </c>
      <c r="F250" s="517">
        <v>116585155.19999999</v>
      </c>
      <c r="G250" s="518">
        <f t="shared" si="78"/>
        <v>4871010.0799999982</v>
      </c>
      <c r="H250" s="519">
        <f t="shared" si="79"/>
        <v>4.3602446894864588E-2</v>
      </c>
    </row>
    <row r="251" spans="1:8" x14ac:dyDescent="0.25">
      <c r="A251" s="520">
        <v>45605</v>
      </c>
      <c r="B251" s="517">
        <v>116255959.34999998</v>
      </c>
      <c r="C251" s="517">
        <v>303924</v>
      </c>
      <c r="D251" s="517">
        <v>113030.5</v>
      </c>
      <c r="E251" s="517">
        <v>24887</v>
      </c>
      <c r="F251" s="517">
        <v>116697800.84999998</v>
      </c>
      <c r="G251" s="518">
        <f t="shared" si="78"/>
        <v>112645.64999999106</v>
      </c>
      <c r="H251" s="519">
        <f t="shared" si="79"/>
        <v>9.662092039655068E-4</v>
      </c>
    </row>
    <row r="252" spans="1:8" x14ac:dyDescent="0.25">
      <c r="A252" s="520">
        <v>45612</v>
      </c>
      <c r="B252" s="517">
        <v>113718519.97000001</v>
      </c>
      <c r="C252" s="517">
        <v>218876</v>
      </c>
      <c r="D252" s="517">
        <v>131497.5</v>
      </c>
      <c r="E252" s="517">
        <v>11552</v>
      </c>
      <c r="F252" s="517">
        <v>114080445.47000001</v>
      </c>
      <c r="G252" s="518">
        <f t="shared" ref="G252:G255" si="80">F252-F251</f>
        <v>-2617355.3799999654</v>
      </c>
      <c r="H252" s="519">
        <f t="shared" ref="H252:H255" si="81">(F252/F251)-1</f>
        <v>-2.2428489319727962E-2</v>
      </c>
    </row>
    <row r="253" spans="1:8" x14ac:dyDescent="0.25">
      <c r="A253" s="520">
        <v>45619</v>
      </c>
      <c r="B253" s="517">
        <v>118854456.99000001</v>
      </c>
      <c r="C253" s="517">
        <v>262891</v>
      </c>
      <c r="D253" s="517">
        <v>92498.5</v>
      </c>
      <c r="E253" s="517">
        <v>12395</v>
      </c>
      <c r="F253" s="517">
        <v>119222241.49000001</v>
      </c>
      <c r="G253" s="518">
        <f t="shared" si="80"/>
        <v>5141796.0199999958</v>
      </c>
      <c r="H253" s="519">
        <f t="shared" si="81"/>
        <v>4.5071668495124673E-2</v>
      </c>
    </row>
    <row r="254" spans="1:8" x14ac:dyDescent="0.25">
      <c r="A254" s="520">
        <v>45626</v>
      </c>
      <c r="B254" s="517">
        <v>97018051.450000003</v>
      </c>
      <c r="C254" s="517">
        <v>191487</v>
      </c>
      <c r="D254" s="517">
        <v>81407</v>
      </c>
      <c r="E254" s="517">
        <v>11664</v>
      </c>
      <c r="F254" s="517">
        <v>97302609.450000003</v>
      </c>
      <c r="G254" s="518">
        <f t="shared" si="80"/>
        <v>-21919632.040000007</v>
      </c>
      <c r="H254" s="519">
        <f t="shared" si="81"/>
        <v>-0.18385522504908247</v>
      </c>
    </row>
    <row r="255" spans="1:8" x14ac:dyDescent="0.25">
      <c r="A255" s="520">
        <v>45633</v>
      </c>
      <c r="B255" s="517">
        <v>144961314.21999997</v>
      </c>
      <c r="C255" s="517">
        <v>201160</v>
      </c>
      <c r="D255" s="517">
        <v>146951</v>
      </c>
      <c r="E255" s="517">
        <v>17247</v>
      </c>
      <c r="F255" s="517">
        <v>145326672.21999997</v>
      </c>
      <c r="G255" s="518">
        <f t="shared" si="80"/>
        <v>48024062.769999966</v>
      </c>
      <c r="H255" s="519">
        <f t="shared" si="81"/>
        <v>0.49355369852313835</v>
      </c>
    </row>
    <row r="256" spans="1:8" x14ac:dyDescent="0.25">
      <c r="A256" s="520">
        <v>45640</v>
      </c>
      <c r="B256" s="517">
        <v>126893080.02000001</v>
      </c>
      <c r="C256" s="517">
        <v>307423</v>
      </c>
      <c r="D256" s="517">
        <v>126545</v>
      </c>
      <c r="E256" s="517">
        <v>14289</v>
      </c>
      <c r="F256" s="517">
        <v>127341337.02000001</v>
      </c>
      <c r="G256" s="518">
        <f t="shared" ref="G256:G261" si="82">F256-F255</f>
        <v>-17985335.199999958</v>
      </c>
      <c r="H256" s="519">
        <f t="shared" ref="H256:H261" si="83">(F256/F255)-1</f>
        <v>-0.12375797866459926</v>
      </c>
    </row>
    <row r="257" spans="1:8" x14ac:dyDescent="0.25">
      <c r="A257" s="520">
        <v>45647</v>
      </c>
      <c r="B257" s="517">
        <v>130718437.32000001</v>
      </c>
      <c r="C257" s="517">
        <v>309972</v>
      </c>
      <c r="D257" s="517">
        <v>150109</v>
      </c>
      <c r="E257" s="517">
        <v>18747.25</v>
      </c>
      <c r="F257" s="517">
        <v>131197265.57000001</v>
      </c>
      <c r="G257" s="518">
        <f t="shared" si="82"/>
        <v>3855928.549999997</v>
      </c>
      <c r="H257" s="519">
        <f t="shared" si="83"/>
        <v>3.0280258086142098E-2</v>
      </c>
    </row>
    <row r="258" spans="1:8" x14ac:dyDescent="0.25">
      <c r="A258" s="520">
        <v>45654</v>
      </c>
      <c r="B258" s="517">
        <v>116631227</v>
      </c>
      <c r="C258" s="517">
        <v>307964</v>
      </c>
      <c r="D258" s="517">
        <v>39776</v>
      </c>
      <c r="E258" s="517">
        <v>14229</v>
      </c>
      <c r="F258" s="517">
        <v>116993196</v>
      </c>
      <c r="G258" s="518">
        <f t="shared" si="82"/>
        <v>-14204069.570000008</v>
      </c>
      <c r="H258" s="519">
        <f t="shared" si="83"/>
        <v>-0.10826498180651078</v>
      </c>
    </row>
    <row r="259" spans="1:8" x14ac:dyDescent="0.25">
      <c r="A259" s="520">
        <v>45661</v>
      </c>
      <c r="B259" s="517">
        <v>133539646.45999999</v>
      </c>
      <c r="C259" s="517">
        <v>212084.5</v>
      </c>
      <c r="D259" s="517">
        <v>104224</v>
      </c>
      <c r="E259" s="517">
        <v>11895</v>
      </c>
      <c r="F259" s="517">
        <v>133867849.95999999</v>
      </c>
      <c r="G259" s="518">
        <f t="shared" si="82"/>
        <v>16874653.959999993</v>
      </c>
      <c r="H259" s="519">
        <f t="shared" si="83"/>
        <v>0.14423619951368782</v>
      </c>
    </row>
    <row r="260" spans="1:8" x14ac:dyDescent="0.25">
      <c r="A260" s="520">
        <v>45668</v>
      </c>
      <c r="B260" s="517">
        <v>137993867.19000003</v>
      </c>
      <c r="C260" s="517">
        <v>202178</v>
      </c>
      <c r="D260" s="517">
        <v>87792</v>
      </c>
      <c r="E260" s="517">
        <v>7636</v>
      </c>
      <c r="F260" s="517">
        <v>138291473.19000003</v>
      </c>
      <c r="G260" s="518">
        <f t="shared" si="82"/>
        <v>4423623.230000034</v>
      </c>
      <c r="H260" s="519">
        <f t="shared" si="83"/>
        <v>3.3044702154563899E-2</v>
      </c>
    </row>
    <row r="261" spans="1:8" x14ac:dyDescent="0.25">
      <c r="A261" s="520">
        <v>45675</v>
      </c>
      <c r="B261" s="517">
        <v>145227149.59</v>
      </c>
      <c r="C261" s="517">
        <v>152389</v>
      </c>
      <c r="D261" s="517">
        <v>145244.5</v>
      </c>
      <c r="E261" s="517">
        <v>19371</v>
      </c>
      <c r="F261" s="517">
        <v>145544154.09</v>
      </c>
      <c r="G261" s="518">
        <f t="shared" si="82"/>
        <v>7252680.8999999762</v>
      </c>
      <c r="H261" s="519">
        <f t="shared" si="83"/>
        <v>5.2444888558208058E-2</v>
      </c>
    </row>
    <row r="262" spans="1:8" x14ac:dyDescent="0.25">
      <c r="A262" s="520">
        <v>45682</v>
      </c>
      <c r="B262" s="517">
        <v>130140744.39000002</v>
      </c>
      <c r="C262" s="517">
        <v>264713</v>
      </c>
      <c r="D262" s="517">
        <v>117687.25</v>
      </c>
      <c r="E262" s="517">
        <v>12804</v>
      </c>
      <c r="F262" s="517">
        <v>130535948.64000002</v>
      </c>
      <c r="G262" s="518">
        <f t="shared" ref="G262:G267" si="84">F262-F261</f>
        <v>-15008205.449999988</v>
      </c>
      <c r="H262" s="519">
        <f t="shared" ref="H262:H267" si="85">(F262/F261)-1</f>
        <v>-0.10311788572916081</v>
      </c>
    </row>
    <row r="263" spans="1:8" x14ac:dyDescent="0.25">
      <c r="A263" s="520">
        <v>45689</v>
      </c>
      <c r="B263" s="517">
        <v>143144149.28999999</v>
      </c>
      <c r="C263" s="517">
        <v>151488</v>
      </c>
      <c r="D263" s="517">
        <v>136703.14000000001</v>
      </c>
      <c r="E263" s="517">
        <v>15225</v>
      </c>
      <c r="F263" s="517">
        <v>143447565.42999998</v>
      </c>
      <c r="G263" s="518">
        <f t="shared" si="84"/>
        <v>12911616.789999962</v>
      </c>
      <c r="H263" s="519">
        <f t="shared" si="85"/>
        <v>9.8912345024652293E-2</v>
      </c>
    </row>
    <row r="264" spans="1:8" x14ac:dyDescent="0.25">
      <c r="A264" s="520">
        <v>45696</v>
      </c>
      <c r="B264" s="517">
        <v>140457458.72</v>
      </c>
      <c r="C264" s="517">
        <v>188929</v>
      </c>
      <c r="D264" s="517">
        <v>135005.5</v>
      </c>
      <c r="E264" s="517">
        <v>24848</v>
      </c>
      <c r="F264" s="517">
        <v>140806241.22</v>
      </c>
      <c r="G264" s="518">
        <f t="shared" si="84"/>
        <v>-2641324.2099999785</v>
      </c>
      <c r="H264" s="519">
        <f t="shared" si="85"/>
        <v>-1.8413168617273601E-2</v>
      </c>
    </row>
    <row r="265" spans="1:8" x14ac:dyDescent="0.25">
      <c r="A265" s="520">
        <v>45703</v>
      </c>
      <c r="B265" s="517">
        <v>142694681.76000002</v>
      </c>
      <c r="C265" s="517">
        <v>160764</v>
      </c>
      <c r="D265" s="517">
        <v>142521.12</v>
      </c>
      <c r="E265" s="517">
        <v>12275</v>
      </c>
      <c r="F265" s="517">
        <v>143010241.88000003</v>
      </c>
      <c r="G265" s="518">
        <f t="shared" si="84"/>
        <v>2204000.6600000262</v>
      </c>
      <c r="H265" s="519">
        <f t="shared" si="85"/>
        <v>1.5652719942693682E-2</v>
      </c>
    </row>
    <row r="266" spans="1:8" x14ac:dyDescent="0.25">
      <c r="A266" s="520">
        <v>45710</v>
      </c>
      <c r="B266" s="517">
        <v>135647117.80000001</v>
      </c>
      <c r="C266" s="517">
        <v>231252</v>
      </c>
      <c r="D266" s="517">
        <v>91097</v>
      </c>
      <c r="E266" s="517">
        <v>3982</v>
      </c>
      <c r="F266" s="517">
        <v>135973448.80000001</v>
      </c>
      <c r="G266" s="518">
        <f t="shared" si="84"/>
        <v>-7036793.0800000131</v>
      </c>
      <c r="H266" s="519">
        <f t="shared" si="85"/>
        <v>-4.9204819091940188E-2</v>
      </c>
    </row>
    <row r="267" spans="1:8" x14ac:dyDescent="0.25">
      <c r="A267" s="520">
        <v>45717</v>
      </c>
      <c r="B267" s="517">
        <v>145553417.45000002</v>
      </c>
      <c r="C267" s="517">
        <v>164195</v>
      </c>
      <c r="D267" s="517">
        <v>84352</v>
      </c>
      <c r="E267" s="517">
        <v>9207</v>
      </c>
      <c r="F267" s="517">
        <v>145811171.45000002</v>
      </c>
      <c r="G267" s="518">
        <f t="shared" si="84"/>
        <v>9837722.650000006</v>
      </c>
      <c r="H267" s="519">
        <f t="shared" si="85"/>
        <v>7.23503208664662E-2</v>
      </c>
    </row>
    <row r="268" spans="1:8" x14ac:dyDescent="0.25">
      <c r="A268" s="520">
        <v>45724</v>
      </c>
      <c r="B268" s="517">
        <v>139928018.44</v>
      </c>
      <c r="C268" s="517">
        <v>196542</v>
      </c>
      <c r="D268" s="517">
        <v>74655</v>
      </c>
      <c r="E268" s="517">
        <v>6920.5</v>
      </c>
      <c r="F268" s="517">
        <v>140206135.94</v>
      </c>
      <c r="G268" s="518">
        <f t="shared" ref="G268:G274" si="86">F268-F267</f>
        <v>-5605035.5100000203</v>
      </c>
      <c r="H268" s="519">
        <f t="shared" ref="H268:H274" si="87">(F268/F267)-1</f>
        <v>-3.8440370886959396E-2</v>
      </c>
    </row>
    <row r="269" spans="1:8" x14ac:dyDescent="0.25">
      <c r="A269" s="520">
        <v>45731</v>
      </c>
      <c r="B269" s="517">
        <v>143948715.91</v>
      </c>
      <c r="C269" s="517">
        <v>258309</v>
      </c>
      <c r="D269" s="517">
        <v>75884.5</v>
      </c>
      <c r="E269" s="517">
        <v>3425.5</v>
      </c>
      <c r="F269" s="517">
        <v>144286334.91</v>
      </c>
      <c r="G269" s="518">
        <f t="shared" si="86"/>
        <v>4080198.9699999988</v>
      </c>
      <c r="H269" s="519">
        <f t="shared" si="87"/>
        <v>2.9101429424929659E-2</v>
      </c>
    </row>
    <row r="270" spans="1:8" x14ac:dyDescent="0.25">
      <c r="A270" s="520">
        <v>45738</v>
      </c>
      <c r="B270" s="517">
        <v>140846379.90000001</v>
      </c>
      <c r="C270" s="517">
        <v>254558.5</v>
      </c>
      <c r="D270" s="517">
        <v>98562</v>
      </c>
      <c r="E270" s="517">
        <v>6713</v>
      </c>
      <c r="F270" s="517">
        <v>141206213.40000001</v>
      </c>
      <c r="G270" s="518">
        <f t="shared" si="86"/>
        <v>-3080121.5099999905</v>
      </c>
      <c r="H270" s="519">
        <f t="shared" si="87"/>
        <v>-2.1347284979698511E-2</v>
      </c>
    </row>
    <row r="271" spans="1:8" x14ac:dyDescent="0.25">
      <c r="A271" s="520">
        <v>45745</v>
      </c>
      <c r="B271" s="517">
        <v>143581143.53</v>
      </c>
      <c r="C271" s="517">
        <v>176896</v>
      </c>
      <c r="D271" s="517">
        <v>73416</v>
      </c>
      <c r="E271" s="517">
        <v>16073.5</v>
      </c>
      <c r="F271" s="517">
        <v>143847529.03</v>
      </c>
      <c r="G271" s="518">
        <f t="shared" si="86"/>
        <v>2641315.6299999952</v>
      </c>
      <c r="H271" s="519">
        <f t="shared" si="87"/>
        <v>1.8705378229482372E-2</v>
      </c>
    </row>
    <row r="272" spans="1:8" x14ac:dyDescent="0.25">
      <c r="A272" s="520">
        <v>45752</v>
      </c>
      <c r="B272" s="517">
        <v>137690617.49000001</v>
      </c>
      <c r="C272" s="517">
        <v>154411</v>
      </c>
      <c r="D272" s="517">
        <v>66116</v>
      </c>
      <c r="E272" s="517">
        <v>5933</v>
      </c>
      <c r="F272" s="517">
        <v>137917077.49000001</v>
      </c>
      <c r="G272" s="518">
        <f t="shared" si="86"/>
        <v>-5930451.5399999917</v>
      </c>
      <c r="H272" s="519">
        <f t="shared" si="87"/>
        <v>-4.1227343841013564E-2</v>
      </c>
    </row>
    <row r="273" spans="1:8" x14ac:dyDescent="0.25">
      <c r="A273" s="520">
        <v>45759</v>
      </c>
      <c r="B273" s="517">
        <v>138477066.06</v>
      </c>
      <c r="C273" s="517">
        <v>260178</v>
      </c>
      <c r="D273" s="517">
        <v>82554.490000000005</v>
      </c>
      <c r="E273" s="517">
        <v>12597</v>
      </c>
      <c r="F273" s="517">
        <v>138832395.54999998</v>
      </c>
      <c r="G273" s="518">
        <f t="shared" si="86"/>
        <v>915318.05999997258</v>
      </c>
      <c r="H273" s="519">
        <f t="shared" si="87"/>
        <v>6.6367274934922005E-3</v>
      </c>
    </row>
    <row r="274" spans="1:8" x14ac:dyDescent="0.25">
      <c r="A274" s="520">
        <v>45766</v>
      </c>
      <c r="B274" s="517">
        <v>134934240.94</v>
      </c>
      <c r="C274" s="517">
        <v>215102</v>
      </c>
      <c r="D274" s="517">
        <v>95197</v>
      </c>
      <c r="E274" s="517">
        <v>18535</v>
      </c>
      <c r="F274" s="517">
        <v>135263074.94</v>
      </c>
      <c r="G274" s="518">
        <f t="shared" si="86"/>
        <v>-3569320.6099999845</v>
      </c>
      <c r="H274" s="519">
        <f t="shared" si="87"/>
        <v>-2.5709565810340784E-2</v>
      </c>
    </row>
    <row r="275" spans="1:8" x14ac:dyDescent="0.25">
      <c r="A275" s="520">
        <v>45773</v>
      </c>
      <c r="B275" s="517">
        <v>134423716.81999999</v>
      </c>
      <c r="C275" s="517">
        <v>214337</v>
      </c>
      <c r="D275" s="517">
        <v>68771</v>
      </c>
      <c r="E275" s="517">
        <v>2606</v>
      </c>
      <c r="F275" s="517">
        <v>134709430.81999999</v>
      </c>
      <c r="G275" s="518">
        <f t="shared" ref="G275:G281" si="88">F275-F274</f>
        <v>-553644.12000000477</v>
      </c>
      <c r="H275" s="519">
        <f t="shared" ref="H275:H281" si="89">(F275/F274)-1</f>
        <v>-4.0930913351303611E-3</v>
      </c>
    </row>
    <row r="276" spans="1:8" x14ac:dyDescent="0.25">
      <c r="A276" s="521">
        <v>45780</v>
      </c>
      <c r="B276" s="522">
        <v>134590154.94999999</v>
      </c>
      <c r="C276" s="522">
        <v>87377</v>
      </c>
      <c r="D276" s="522">
        <v>67533.75</v>
      </c>
      <c r="E276" s="522">
        <v>165</v>
      </c>
      <c r="F276" s="522">
        <v>134745230.69999999</v>
      </c>
      <c r="G276" s="523">
        <f t="shared" si="88"/>
        <v>35799.879999995232</v>
      </c>
      <c r="H276" s="524">
        <f t="shared" si="89"/>
        <v>2.6575630066938416E-4</v>
      </c>
    </row>
    <row r="277" spans="1:8" x14ac:dyDescent="0.25">
      <c r="A277" s="520">
        <v>45787</v>
      </c>
      <c r="B277" s="673">
        <v>131692783.01000001</v>
      </c>
      <c r="C277" s="673">
        <v>361161</v>
      </c>
      <c r="D277" s="673">
        <v>90301</v>
      </c>
      <c r="E277" s="673">
        <v>2358</v>
      </c>
      <c r="F277" s="673">
        <v>132146603.01000001</v>
      </c>
      <c r="G277" s="518">
        <f t="shared" si="88"/>
        <v>-2598627.6899999827</v>
      </c>
      <c r="H277" s="519">
        <f t="shared" si="89"/>
        <v>-1.9285489189488469E-2</v>
      </c>
    </row>
    <row r="278" spans="1:8" x14ac:dyDescent="0.25">
      <c r="A278" s="520">
        <v>45794</v>
      </c>
      <c r="B278" s="673">
        <v>129581596.21000001</v>
      </c>
      <c r="C278" s="673">
        <v>198881</v>
      </c>
      <c r="D278" s="673">
        <v>66226</v>
      </c>
      <c r="E278" s="673">
        <v>0</v>
      </c>
      <c r="F278" s="673">
        <v>129846703.21000001</v>
      </c>
      <c r="G278" s="518">
        <f t="shared" si="88"/>
        <v>-2299899.799999997</v>
      </c>
      <c r="H278" s="519">
        <f t="shared" si="89"/>
        <v>-1.7404153777800468E-2</v>
      </c>
    </row>
    <row r="279" spans="1:8" x14ac:dyDescent="0.25">
      <c r="A279" s="521">
        <v>45801</v>
      </c>
      <c r="B279" s="673">
        <v>129692843.91999999</v>
      </c>
      <c r="C279" s="673">
        <v>261447</v>
      </c>
      <c r="D279" s="673">
        <v>84359</v>
      </c>
      <c r="E279" s="673">
        <v>1317.75</v>
      </c>
      <c r="F279" s="673">
        <v>130039967.67</v>
      </c>
      <c r="G279" s="518">
        <f t="shared" si="88"/>
        <v>193264.45999999344</v>
      </c>
      <c r="H279" s="519">
        <f t="shared" si="89"/>
        <v>1.4884048283261286E-3</v>
      </c>
    </row>
    <row r="280" spans="1:8" x14ac:dyDescent="0.25">
      <c r="A280" s="520">
        <v>45808</v>
      </c>
      <c r="B280" s="673">
        <v>122470677.58000001</v>
      </c>
      <c r="C280" s="673">
        <v>95604</v>
      </c>
      <c r="D280" s="673">
        <v>40664.25</v>
      </c>
      <c r="E280" s="673">
        <v>0</v>
      </c>
      <c r="F280" s="673">
        <v>122606945.83000001</v>
      </c>
      <c r="G280" s="518">
        <f t="shared" si="88"/>
        <v>-7433021.8399999887</v>
      </c>
      <c r="H280" s="519">
        <f t="shared" si="89"/>
        <v>-5.7159517748132882E-2</v>
      </c>
    </row>
    <row r="281" spans="1:8" x14ac:dyDescent="0.25">
      <c r="A281" s="520">
        <v>45815</v>
      </c>
      <c r="B281" s="673">
        <v>130958973.99000001</v>
      </c>
      <c r="C281" s="673">
        <v>184229</v>
      </c>
      <c r="D281" s="673">
        <v>32112.87</v>
      </c>
      <c r="E281" s="673">
        <v>0</v>
      </c>
      <c r="F281" s="673">
        <v>131175315.86</v>
      </c>
      <c r="G281" s="518">
        <f t="shared" si="88"/>
        <v>8568370.0299999863</v>
      </c>
      <c r="H281" s="519">
        <f t="shared" si="89"/>
        <v>6.9884866407816881E-2</v>
      </c>
    </row>
    <row r="282" spans="1:8" x14ac:dyDescent="0.25">
      <c r="A282" s="520">
        <v>45822</v>
      </c>
      <c r="B282" s="673">
        <v>124234967.78999999</v>
      </c>
      <c r="C282" s="673">
        <v>132219.65</v>
      </c>
      <c r="D282" s="673">
        <v>41971</v>
      </c>
      <c r="E282" s="673">
        <v>1782</v>
      </c>
      <c r="F282" s="673">
        <v>124410940.44</v>
      </c>
      <c r="G282" s="518">
        <f t="shared" ref="G282:G285" si="90">F282-F281</f>
        <v>-6764375.4200000018</v>
      </c>
      <c r="H282" s="519">
        <f t="shared" ref="H282:H285" si="91">(F282/F281)-1</f>
        <v>-5.1567441447744944E-2</v>
      </c>
    </row>
    <row r="283" spans="1:8" x14ac:dyDescent="0.25">
      <c r="A283" s="521">
        <v>45829</v>
      </c>
      <c r="B283" s="673">
        <v>128327164.14999999</v>
      </c>
      <c r="C283" s="673">
        <v>389620</v>
      </c>
      <c r="D283" s="673">
        <v>48484.2</v>
      </c>
      <c r="E283" s="673">
        <v>1836</v>
      </c>
      <c r="F283" s="673">
        <v>128767104.34999999</v>
      </c>
      <c r="G283" s="518">
        <f t="shared" si="90"/>
        <v>4356163.9099999964</v>
      </c>
      <c r="H283" s="519">
        <f t="shared" si="91"/>
        <v>3.5014315417869923E-2</v>
      </c>
    </row>
    <row r="284" spans="1:8" x14ac:dyDescent="0.25">
      <c r="A284" s="520">
        <v>45836</v>
      </c>
      <c r="B284" s="673">
        <v>126942307.84999999</v>
      </c>
      <c r="C284" s="673">
        <v>172433.7</v>
      </c>
      <c r="D284" s="673">
        <v>60907.970000000008</v>
      </c>
      <c r="E284" s="673">
        <v>2007</v>
      </c>
      <c r="F284" s="673">
        <v>127177656.52</v>
      </c>
      <c r="G284" s="518">
        <f t="shared" si="90"/>
        <v>-1589447.8299999982</v>
      </c>
      <c r="H284" s="519">
        <f t="shared" si="91"/>
        <v>-1.2343586027062758E-2</v>
      </c>
    </row>
    <row r="285" spans="1:8" x14ac:dyDescent="0.25">
      <c r="A285" s="520">
        <v>45843</v>
      </c>
      <c r="B285" s="673">
        <v>123328807.27</v>
      </c>
      <c r="C285" s="673">
        <v>420041</v>
      </c>
      <c r="D285" s="673">
        <v>53150.5</v>
      </c>
      <c r="E285" s="673">
        <v>8522</v>
      </c>
      <c r="F285" s="673">
        <v>123810520.77</v>
      </c>
      <c r="G285" s="518">
        <f t="shared" si="90"/>
        <v>-3367135.75</v>
      </c>
      <c r="H285" s="519">
        <f t="shared" si="91"/>
        <v>-2.6475843651596831E-2</v>
      </c>
    </row>
    <row r="286" spans="1:8" x14ac:dyDescent="0.25">
      <c r="A286" s="41" t="s">
        <v>136</v>
      </c>
    </row>
  </sheetData>
  <conditionalFormatting sqref="B7:F1048576">
    <cfRule type="cellIs" dxfId="0" priority="1" operator="between">
      <formula>-500000</formula>
      <formula>500000</formula>
    </cfRule>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37"/>
  <sheetViews>
    <sheetView zoomScaleNormal="100" workbookViewId="0">
      <pane ySplit="6" topLeftCell="A7" activePane="bottomLeft" state="frozen"/>
      <selection activeCell="B6" sqref="B6"/>
      <selection pane="bottomLeft"/>
    </sheetView>
  </sheetViews>
  <sheetFormatPr defaultColWidth="9.42578125" defaultRowHeight="15.75" x14ac:dyDescent="0.25"/>
  <cols>
    <col min="1" max="1" width="15.42578125" style="9" customWidth="1"/>
    <col min="2" max="2" width="20.42578125" style="9" customWidth="1"/>
    <col min="3" max="3" width="17.42578125" style="9" customWidth="1"/>
    <col min="4" max="4" width="17" style="16" customWidth="1"/>
    <col min="5" max="5" width="24.5703125" style="9" customWidth="1"/>
    <col min="6" max="6" width="17" style="16" customWidth="1"/>
    <col min="7" max="7" width="20.42578125" style="9" customWidth="1"/>
    <col min="8" max="8" width="17" style="16" customWidth="1"/>
    <col min="9" max="9" width="24.5703125" style="11" customWidth="1"/>
    <col min="10" max="10" width="33.42578125" style="12" customWidth="1"/>
    <col min="11" max="16384" width="9.42578125" style="9"/>
  </cols>
  <sheetData>
    <row r="1" spans="1:10" s="1" customFormat="1" ht="24" customHeight="1" thickBot="1" x14ac:dyDescent="0.35">
      <c r="A1" s="40" t="s">
        <v>48</v>
      </c>
      <c r="I1" s="24"/>
      <c r="J1" s="23"/>
    </row>
    <row r="2" spans="1:10" s="1" customFormat="1" ht="16.5" thickTop="1" x14ac:dyDescent="0.25">
      <c r="A2" s="2"/>
      <c r="I2" s="24"/>
      <c r="J2" s="23"/>
    </row>
    <row r="3" spans="1:10" s="1" customFormat="1" ht="13.5" customHeight="1" x14ac:dyDescent="0.25">
      <c r="A3" s="1" t="s">
        <v>44</v>
      </c>
      <c r="B3" s="3"/>
      <c r="I3" s="24"/>
      <c r="J3" s="23"/>
    </row>
    <row r="4" spans="1:10" s="1" customFormat="1" x14ac:dyDescent="0.25">
      <c r="A4" s="5" t="s">
        <v>137</v>
      </c>
      <c r="B4" s="4"/>
      <c r="E4" s="5"/>
      <c r="I4" s="24"/>
      <c r="J4" s="23"/>
    </row>
    <row r="5" spans="1:10" s="1" customFormat="1" x14ac:dyDescent="0.25">
      <c r="B5" s="4"/>
      <c r="E5" s="5"/>
      <c r="I5" s="24"/>
      <c r="J5" s="23"/>
    </row>
    <row r="6" spans="1:10" s="8" customFormat="1" ht="45" customHeight="1" x14ac:dyDescent="0.25">
      <c r="A6" s="616" t="s">
        <v>10</v>
      </c>
      <c r="B6" s="616" t="s">
        <v>40</v>
      </c>
      <c r="C6" s="616" t="s">
        <v>51</v>
      </c>
      <c r="D6" s="617" t="s">
        <v>78</v>
      </c>
      <c r="E6" s="616" t="s">
        <v>52</v>
      </c>
      <c r="F6" s="617" t="s">
        <v>77</v>
      </c>
      <c r="G6" s="616" t="s">
        <v>43</v>
      </c>
      <c r="H6" s="617" t="s">
        <v>24</v>
      </c>
      <c r="I6" s="618" t="s">
        <v>9</v>
      </c>
      <c r="J6" s="619" t="s">
        <v>8</v>
      </c>
    </row>
    <row r="7" spans="1:10" x14ac:dyDescent="0.25">
      <c r="A7" s="46">
        <v>44240</v>
      </c>
      <c r="B7" s="47">
        <v>1228409</v>
      </c>
      <c r="C7" s="47">
        <v>625910</v>
      </c>
      <c r="D7" s="528">
        <v>0.50952899237957394</v>
      </c>
      <c r="E7" s="47">
        <v>3679</v>
      </c>
      <c r="F7" s="528">
        <f>E7/B7</f>
        <v>2.9949308414379903E-3</v>
      </c>
      <c r="G7" s="47">
        <v>598820</v>
      </c>
      <c r="H7" s="528">
        <v>0.48747607677898813</v>
      </c>
      <c r="I7" s="234" t="s">
        <v>47</v>
      </c>
      <c r="J7" s="529" t="s">
        <v>47</v>
      </c>
    </row>
    <row r="8" spans="1:10" x14ac:dyDescent="0.25">
      <c r="A8" s="46">
        <v>44247</v>
      </c>
      <c r="B8" s="47">
        <v>1233811</v>
      </c>
      <c r="C8" s="47">
        <v>629765</v>
      </c>
      <c r="D8" s="528">
        <v>0.51042258498262705</v>
      </c>
      <c r="E8" s="47">
        <v>4070</v>
      </c>
      <c r="F8" s="528">
        <v>3.2987224137246305E-3</v>
      </c>
      <c r="G8" s="47">
        <v>599976</v>
      </c>
      <c r="H8" s="528">
        <v>0.48627869260364837</v>
      </c>
      <c r="I8" s="49">
        <f t="shared" ref="I8:I13" si="0">B8-B7</f>
        <v>5402</v>
      </c>
      <c r="J8" s="50">
        <f t="shared" ref="J8:J13" si="1">(B8/B7)-1</f>
        <v>4.3975581422799337E-3</v>
      </c>
    </row>
    <row r="9" spans="1:10" x14ac:dyDescent="0.25">
      <c r="A9" s="46">
        <v>44254</v>
      </c>
      <c r="B9" s="47">
        <v>1232740</v>
      </c>
      <c r="C9" s="47">
        <v>626657</v>
      </c>
      <c r="D9" s="528">
        <v>0.50834482534841086</v>
      </c>
      <c r="E9" s="47">
        <v>4601</v>
      </c>
      <c r="F9" s="528">
        <v>3.7323360968249592E-3</v>
      </c>
      <c r="G9" s="47">
        <v>601482</v>
      </c>
      <c r="H9" s="528">
        <v>0.4879228385547642</v>
      </c>
      <c r="I9" s="49">
        <f t="shared" si="0"/>
        <v>-1071</v>
      </c>
      <c r="J9" s="50">
        <f t="shared" si="1"/>
        <v>-8.6804218798508526E-4</v>
      </c>
    </row>
    <row r="10" spans="1:10" x14ac:dyDescent="0.25">
      <c r="A10" s="46">
        <v>44261</v>
      </c>
      <c r="B10" s="47">
        <v>1241594</v>
      </c>
      <c r="C10" s="47">
        <v>633619</v>
      </c>
      <c r="D10" s="528">
        <v>0.51032704732787049</v>
      </c>
      <c r="E10" s="47">
        <v>5275</v>
      </c>
      <c r="F10" s="528">
        <v>4.2485707888407966E-3</v>
      </c>
      <c r="G10" s="47">
        <v>602700</v>
      </c>
      <c r="H10" s="528">
        <v>0.48542438188328874</v>
      </c>
      <c r="I10" s="49">
        <f t="shared" si="0"/>
        <v>8854</v>
      </c>
      <c r="J10" s="50">
        <f t="shared" si="1"/>
        <v>7.1823742232750565E-3</v>
      </c>
    </row>
    <row r="11" spans="1:10" x14ac:dyDescent="0.25">
      <c r="A11" s="46">
        <v>44268</v>
      </c>
      <c r="B11" s="51">
        <v>1262182</v>
      </c>
      <c r="C11" s="51">
        <v>652063</v>
      </c>
      <c r="D11" s="530">
        <v>0.51661567032329725</v>
      </c>
      <c r="E11" s="51">
        <v>5897</v>
      </c>
      <c r="F11" s="530">
        <v>4.6720678951213054E-3</v>
      </c>
      <c r="G11" s="51">
        <v>604222</v>
      </c>
      <c r="H11" s="530">
        <v>0.47871226178158144</v>
      </c>
      <c r="I11" s="531">
        <f t="shared" si="0"/>
        <v>20588</v>
      </c>
      <c r="J11" s="410">
        <f t="shared" si="1"/>
        <v>1.6581910028560021E-2</v>
      </c>
    </row>
    <row r="12" spans="1:10" x14ac:dyDescent="0.25">
      <c r="A12" s="46">
        <v>44275</v>
      </c>
      <c r="B12" s="51">
        <v>1286482</v>
      </c>
      <c r="C12" s="51">
        <v>675459</v>
      </c>
      <c r="D12" s="530">
        <v>0.52504349069788769</v>
      </c>
      <c r="E12" s="51">
        <v>6636</v>
      </c>
      <c r="F12" s="530">
        <v>5.1582532829841403E-3</v>
      </c>
      <c r="G12" s="51">
        <v>604387</v>
      </c>
      <c r="H12" s="530">
        <v>0.46979825601912811</v>
      </c>
      <c r="I12" s="531">
        <f t="shared" si="0"/>
        <v>24300</v>
      </c>
      <c r="J12" s="410">
        <f t="shared" si="1"/>
        <v>1.9252374063328359E-2</v>
      </c>
    </row>
    <row r="13" spans="1:10" x14ac:dyDescent="0.25">
      <c r="A13" s="46">
        <v>44282</v>
      </c>
      <c r="B13" s="51">
        <v>1283493</v>
      </c>
      <c r="C13" s="51">
        <v>668427</v>
      </c>
      <c r="D13" s="530">
        <v>0.52078741372177328</v>
      </c>
      <c r="E13" s="51">
        <v>7473</v>
      </c>
      <c r="F13" s="530">
        <v>5.822392486752947E-3</v>
      </c>
      <c r="G13" s="51">
        <v>607593</v>
      </c>
      <c r="H13" s="530">
        <v>0.47339019379147373</v>
      </c>
      <c r="I13" s="531">
        <f t="shared" si="0"/>
        <v>-2989</v>
      </c>
      <c r="J13" s="410">
        <f t="shared" si="1"/>
        <v>-2.3233904555213236E-3</v>
      </c>
    </row>
    <row r="14" spans="1:10" x14ac:dyDescent="0.25">
      <c r="A14" s="46">
        <v>44289</v>
      </c>
      <c r="B14" s="47">
        <v>1301005</v>
      </c>
      <c r="C14" s="47">
        <v>682075</v>
      </c>
      <c r="D14" s="528">
        <v>0.52426777760269949</v>
      </c>
      <c r="E14" s="47">
        <v>8120</v>
      </c>
      <c r="F14" s="528">
        <v>6.2413288188746391E-3</v>
      </c>
      <c r="G14" s="47">
        <v>610810</v>
      </c>
      <c r="H14" s="528">
        <v>0.46949089357842588</v>
      </c>
      <c r="I14" s="49">
        <f>B14-B13</f>
        <v>17512</v>
      </c>
      <c r="J14" s="50">
        <f t="shared" ref="J14:J20" si="2">(B14/B13)-1</f>
        <v>1.3644016757395683E-2</v>
      </c>
    </row>
    <row r="15" spans="1:10" x14ac:dyDescent="0.25">
      <c r="A15" s="46">
        <v>44296</v>
      </c>
      <c r="B15" s="47">
        <v>1322765</v>
      </c>
      <c r="C15" s="47">
        <v>699552</v>
      </c>
      <c r="D15" s="528">
        <v>0.52885584363057681</v>
      </c>
      <c r="E15" s="47">
        <v>9027</v>
      </c>
      <c r="F15" s="528">
        <v>6.8243414363095486E-3</v>
      </c>
      <c r="G15" s="47">
        <v>614186</v>
      </c>
      <c r="H15" s="528">
        <v>0.46431981493311358</v>
      </c>
      <c r="I15" s="49">
        <f>B15-B14</f>
        <v>21760</v>
      </c>
      <c r="J15" s="50">
        <f t="shared" si="2"/>
        <v>1.672553141609745E-2</v>
      </c>
    </row>
    <row r="16" spans="1:10" x14ac:dyDescent="0.25">
      <c r="A16" s="46">
        <v>44303</v>
      </c>
      <c r="B16" s="52">
        <v>1330006</v>
      </c>
      <c r="C16" s="52">
        <v>706020</v>
      </c>
      <c r="D16" s="532">
        <v>0.53083971049754664</v>
      </c>
      <c r="E16" s="52">
        <v>9716</v>
      </c>
      <c r="F16" s="532">
        <v>7.3052302019690138E-3</v>
      </c>
      <c r="G16" s="52">
        <v>614270</v>
      </c>
      <c r="H16" s="532">
        <v>0.46185505930048437</v>
      </c>
      <c r="I16" s="533">
        <f>B16-B15</f>
        <v>7241</v>
      </c>
      <c r="J16" s="413">
        <f t="shared" si="2"/>
        <v>5.474139397398714E-3</v>
      </c>
    </row>
    <row r="17" spans="1:10" ht="15" customHeight="1" x14ac:dyDescent="0.25">
      <c r="A17" s="46">
        <v>44310</v>
      </c>
      <c r="B17" s="52">
        <v>1340172</v>
      </c>
      <c r="C17" s="52">
        <v>715778</v>
      </c>
      <c r="D17" s="532">
        <v>0.53409413120106974</v>
      </c>
      <c r="E17" s="52">
        <v>10206</v>
      </c>
      <c r="F17" s="532">
        <v>7.6154404061568219E-3</v>
      </c>
      <c r="G17" s="52">
        <v>614188</v>
      </c>
      <c r="H17" s="532">
        <v>0.45829042839277345</v>
      </c>
      <c r="I17" s="533">
        <f>B17-B16</f>
        <v>10166</v>
      </c>
      <c r="J17" s="413">
        <f t="shared" si="2"/>
        <v>7.6435745402652078E-3</v>
      </c>
    </row>
    <row r="18" spans="1:10" x14ac:dyDescent="0.25">
      <c r="A18" s="46">
        <v>44317</v>
      </c>
      <c r="B18" s="52">
        <v>1358032</v>
      </c>
      <c r="C18" s="52">
        <v>732760</v>
      </c>
      <c r="D18" s="532">
        <v>0.53957491428773396</v>
      </c>
      <c r="E18" s="52">
        <v>10798</v>
      </c>
      <c r="F18" s="532">
        <v>7.951211753478564E-3</v>
      </c>
      <c r="G18" s="52">
        <v>614474</v>
      </c>
      <c r="H18" s="532">
        <v>0.45247387395878741</v>
      </c>
      <c r="I18" s="533">
        <f>B18-B17</f>
        <v>17860</v>
      </c>
      <c r="J18" s="413">
        <f t="shared" si="2"/>
        <v>1.3326647624334775E-2</v>
      </c>
    </row>
    <row r="19" spans="1:10" x14ac:dyDescent="0.25">
      <c r="A19" s="46">
        <v>44324</v>
      </c>
      <c r="B19" s="52">
        <v>1370919</v>
      </c>
      <c r="C19" s="52">
        <v>744925</v>
      </c>
      <c r="D19" s="532">
        <v>0.54337637745191369</v>
      </c>
      <c r="E19" s="52">
        <v>11470</v>
      </c>
      <c r="F19" s="532">
        <v>8.3666504002059931E-3</v>
      </c>
      <c r="G19" s="52">
        <v>614524</v>
      </c>
      <c r="H19" s="532">
        <v>0.44825697214788035</v>
      </c>
      <c r="I19" s="49">
        <f t="shared" ref="I19" si="3">B19-B18</f>
        <v>12887</v>
      </c>
      <c r="J19" s="413">
        <f t="shared" si="2"/>
        <v>9.4894671112315532E-3</v>
      </c>
    </row>
    <row r="20" spans="1:10" x14ac:dyDescent="0.25">
      <c r="A20" s="46">
        <v>44331</v>
      </c>
      <c r="B20" s="52">
        <v>1376015</v>
      </c>
      <c r="C20" s="52">
        <v>749599</v>
      </c>
      <c r="D20" s="532">
        <v>0.54476077659037148</v>
      </c>
      <c r="E20" s="52">
        <v>12067</v>
      </c>
      <c r="F20" s="532">
        <v>8.7695264949873373E-3</v>
      </c>
      <c r="G20" s="52">
        <v>614349</v>
      </c>
      <c r="H20" s="532">
        <v>0.44646969691464117</v>
      </c>
      <c r="I20" s="246">
        <f t="shared" ref="I20:I25" si="4">B20-B19</f>
        <v>5096</v>
      </c>
      <c r="J20" s="413">
        <f t="shared" si="2"/>
        <v>3.7172145108499421E-3</v>
      </c>
    </row>
    <row r="21" spans="1:10" x14ac:dyDescent="0.25">
      <c r="A21" s="46">
        <v>44338</v>
      </c>
      <c r="B21" s="52">
        <v>1375364</v>
      </c>
      <c r="C21" s="52">
        <v>749508</v>
      </c>
      <c r="D21" s="532">
        <v>0.54495246349330073</v>
      </c>
      <c r="E21" s="52">
        <v>12620</v>
      </c>
      <c r="F21" s="532">
        <v>9.175752746182101E-3</v>
      </c>
      <c r="G21" s="52">
        <v>613236</v>
      </c>
      <c r="H21" s="532">
        <v>0.44587178376051723</v>
      </c>
      <c r="I21" s="246">
        <f t="shared" si="4"/>
        <v>-651</v>
      </c>
      <c r="J21" s="534">
        <f t="shared" ref="J21:J26" si="5">(B21/B20)-1</f>
        <v>-4.7310530771826897E-4</v>
      </c>
    </row>
    <row r="22" spans="1:10" x14ac:dyDescent="0.25">
      <c r="A22" s="46">
        <v>44345</v>
      </c>
      <c r="B22" s="52">
        <v>1381672</v>
      </c>
      <c r="C22" s="52">
        <v>755671</v>
      </c>
      <c r="D22" s="532">
        <v>0.54692502996369619</v>
      </c>
      <c r="E22" s="52">
        <v>13152</v>
      </c>
      <c r="F22" s="532">
        <v>9.5189017364468564E-3</v>
      </c>
      <c r="G22" s="52">
        <v>612849</v>
      </c>
      <c r="H22" s="532">
        <v>0.443556068299857</v>
      </c>
      <c r="I22" s="246">
        <f t="shared" si="4"/>
        <v>6308</v>
      </c>
      <c r="J22" s="534">
        <f t="shared" si="5"/>
        <v>4.5864222125924226E-3</v>
      </c>
    </row>
    <row r="23" spans="1:10" x14ac:dyDescent="0.25">
      <c r="A23" s="46">
        <v>44352</v>
      </c>
      <c r="B23" s="47">
        <v>1384811</v>
      </c>
      <c r="C23" s="47">
        <v>757809</v>
      </c>
      <c r="D23" s="528">
        <v>0.54722918867628867</v>
      </c>
      <c r="E23" s="47">
        <v>13815</v>
      </c>
      <c r="F23" s="528">
        <v>9.9760906000891103E-3</v>
      </c>
      <c r="G23" s="47">
        <v>613187</v>
      </c>
      <c r="H23" s="528">
        <v>0.44279472072362219</v>
      </c>
      <c r="I23" s="238">
        <f t="shared" si="4"/>
        <v>3139</v>
      </c>
      <c r="J23" s="535">
        <f t="shared" si="5"/>
        <v>2.2718850783687294E-3</v>
      </c>
    </row>
    <row r="24" spans="1:10" x14ac:dyDescent="0.25">
      <c r="A24" s="46">
        <v>44359</v>
      </c>
      <c r="B24" s="47">
        <v>1387665</v>
      </c>
      <c r="C24" s="47">
        <v>759838</v>
      </c>
      <c r="D24" s="528">
        <v>0.55000000000000004</v>
      </c>
      <c r="E24" s="47">
        <v>14495</v>
      </c>
      <c r="F24" s="528">
        <v>0.01</v>
      </c>
      <c r="G24" s="47">
        <v>613332</v>
      </c>
      <c r="H24" s="528">
        <v>0.44</v>
      </c>
      <c r="I24" s="238">
        <f t="shared" si="4"/>
        <v>2854</v>
      </c>
      <c r="J24" s="535">
        <f t="shared" si="5"/>
        <v>2.0609310584620566E-3</v>
      </c>
    </row>
    <row r="25" spans="1:10" x14ac:dyDescent="0.25">
      <c r="A25" s="46">
        <v>44366</v>
      </c>
      <c r="B25" s="52">
        <v>1390844</v>
      </c>
      <c r="C25" s="52">
        <v>762172</v>
      </c>
      <c r="D25" s="532">
        <v>0.54799244199924646</v>
      </c>
      <c r="E25" s="52">
        <v>15264</v>
      </c>
      <c r="F25" s="532">
        <v>1.0974631231108593E-2</v>
      </c>
      <c r="G25" s="52">
        <v>613408</v>
      </c>
      <c r="H25" s="532">
        <v>0.4410329267696449</v>
      </c>
      <c r="I25" s="246">
        <f t="shared" si="4"/>
        <v>3179</v>
      </c>
      <c r="J25" s="534">
        <f t="shared" si="5"/>
        <v>2.2908987399696823E-3</v>
      </c>
    </row>
    <row r="26" spans="1:10" x14ac:dyDescent="0.25">
      <c r="A26" s="46">
        <v>44373</v>
      </c>
      <c r="B26" s="52">
        <v>1393792</v>
      </c>
      <c r="C26" s="52">
        <v>764230</v>
      </c>
      <c r="D26" s="532">
        <v>0.54830993433740471</v>
      </c>
      <c r="E26" s="52">
        <v>15853</v>
      </c>
      <c r="F26" s="532">
        <v>1.1374007025438516E-2</v>
      </c>
      <c r="G26" s="52">
        <v>613709</v>
      </c>
      <c r="H26" s="532">
        <v>0.44031605863715678</v>
      </c>
      <c r="I26" s="246">
        <f t="shared" ref="I26:I31" si="6">B26-B25</f>
        <v>2948</v>
      </c>
      <c r="J26" s="534">
        <f t="shared" si="5"/>
        <v>2.1195763148131874E-3</v>
      </c>
    </row>
    <row r="27" spans="1:10" x14ac:dyDescent="0.25">
      <c r="A27" s="46">
        <v>44380</v>
      </c>
      <c r="B27" s="53">
        <v>1397987</v>
      </c>
      <c r="C27" s="53">
        <v>767474</v>
      </c>
      <c r="D27" s="536">
        <v>0.54898507639913674</v>
      </c>
      <c r="E27" s="53">
        <v>16424</v>
      </c>
      <c r="F27" s="536">
        <v>1.1748320978664323E-2</v>
      </c>
      <c r="G27" s="53">
        <v>614089</v>
      </c>
      <c r="H27" s="536">
        <v>0.43926660262219891</v>
      </c>
      <c r="I27" s="252">
        <f t="shared" si="6"/>
        <v>4195</v>
      </c>
      <c r="J27" s="537">
        <f t="shared" ref="J27:J32" si="7">(B27/B26)-1</f>
        <v>3.009774772706475E-3</v>
      </c>
    </row>
    <row r="28" spans="1:10" x14ac:dyDescent="0.25">
      <c r="A28" s="46">
        <v>44387</v>
      </c>
      <c r="B28" s="54">
        <v>1401074</v>
      </c>
      <c r="C28" s="54">
        <v>769465</v>
      </c>
      <c r="D28" s="538">
        <v>0.54919654493624182</v>
      </c>
      <c r="E28" s="54">
        <v>17038</v>
      </c>
      <c r="F28" s="538">
        <v>1.2160671028082742E-2</v>
      </c>
      <c r="G28" s="54">
        <v>614571</v>
      </c>
      <c r="H28" s="538">
        <v>0.43864278403567547</v>
      </c>
      <c r="I28" s="257">
        <f t="shared" si="6"/>
        <v>3087</v>
      </c>
      <c r="J28" s="539">
        <f t="shared" si="7"/>
        <v>2.2081750402542788E-3</v>
      </c>
    </row>
    <row r="29" spans="1:10" x14ac:dyDescent="0.25">
      <c r="A29" s="46">
        <v>44394</v>
      </c>
      <c r="B29" s="54">
        <v>1406916</v>
      </c>
      <c r="C29" s="54">
        <v>773386</v>
      </c>
      <c r="D29" s="538">
        <v>0.54970303841878265</v>
      </c>
      <c r="E29" s="54">
        <v>17841</v>
      </c>
      <c r="F29" s="538">
        <v>1.2680927646000187E-2</v>
      </c>
      <c r="G29" s="54">
        <v>615689</v>
      </c>
      <c r="H29" s="538">
        <v>0.4376160339352172</v>
      </c>
      <c r="I29" s="257">
        <f t="shared" si="6"/>
        <v>5842</v>
      </c>
      <c r="J29" s="539">
        <f t="shared" si="7"/>
        <v>4.1696584191841524E-3</v>
      </c>
    </row>
    <row r="30" spans="1:10" x14ac:dyDescent="0.25">
      <c r="A30" s="46">
        <v>44401</v>
      </c>
      <c r="B30" s="54">
        <v>1415412</v>
      </c>
      <c r="C30" s="54">
        <v>780278</v>
      </c>
      <c r="D30" s="538">
        <v>0.5512727036368209</v>
      </c>
      <c r="E30" s="54">
        <v>18627</v>
      </c>
      <c r="F30" s="538">
        <v>1.3160125814957058E-2</v>
      </c>
      <c r="G30" s="54">
        <v>616507</v>
      </c>
      <c r="H30" s="538">
        <v>0.43556717054822203</v>
      </c>
      <c r="I30" s="257">
        <f t="shared" si="6"/>
        <v>8496</v>
      </c>
      <c r="J30" s="539">
        <f t="shared" si="7"/>
        <v>6.0387400527111001E-3</v>
      </c>
    </row>
    <row r="31" spans="1:10" x14ac:dyDescent="0.25">
      <c r="A31" s="46">
        <v>44408</v>
      </c>
      <c r="B31" s="47">
        <v>1421542</v>
      </c>
      <c r="C31" s="47">
        <v>784552</v>
      </c>
      <c r="D31" s="528">
        <v>0.551902089421206</v>
      </c>
      <c r="E31" s="47">
        <v>19563</v>
      </c>
      <c r="F31" s="528">
        <v>1.3761816393747071E-2</v>
      </c>
      <c r="G31" s="47">
        <v>617427</v>
      </c>
      <c r="H31" s="528">
        <v>0.43433609418504693</v>
      </c>
      <c r="I31" s="238">
        <f t="shared" si="6"/>
        <v>6130</v>
      </c>
      <c r="J31" s="535">
        <f t="shared" si="7"/>
        <v>4.330894467476698E-3</v>
      </c>
    </row>
    <row r="32" spans="1:10" x14ac:dyDescent="0.25">
      <c r="A32" s="46">
        <v>44415</v>
      </c>
      <c r="B32" s="47">
        <v>1428180</v>
      </c>
      <c r="C32" s="47">
        <v>789005</v>
      </c>
      <c r="D32" s="528">
        <v>0.55245487263510207</v>
      </c>
      <c r="E32" s="47">
        <v>20582</v>
      </c>
      <c r="F32" s="528">
        <v>1.4411348709546416E-2</v>
      </c>
      <c r="G32" s="47">
        <v>618593</v>
      </c>
      <c r="H32" s="528">
        <v>0.43313377865535158</v>
      </c>
      <c r="I32" s="238">
        <f t="shared" ref="I32:I37" si="8">B32-B31</f>
        <v>6638</v>
      </c>
      <c r="J32" s="535">
        <f t="shared" si="7"/>
        <v>4.6695771211824333E-3</v>
      </c>
    </row>
    <row r="33" spans="1:10" x14ac:dyDescent="0.25">
      <c r="A33" s="46">
        <v>44422</v>
      </c>
      <c r="B33" s="47">
        <v>1434961</v>
      </c>
      <c r="C33" s="47">
        <v>793533</v>
      </c>
      <c r="D33" s="528">
        <v>0.55299969824963879</v>
      </c>
      <c r="E33" s="47">
        <v>21608</v>
      </c>
      <c r="F33" s="528">
        <v>1.5058248969832629E-2</v>
      </c>
      <c r="G33" s="47">
        <v>619820</v>
      </c>
      <c r="H33" s="528">
        <v>0.43194205278052855</v>
      </c>
      <c r="I33" s="238">
        <f t="shared" si="8"/>
        <v>6781</v>
      </c>
      <c r="J33" s="535">
        <f t="shared" ref="J33:J38" si="9">(B33/B32)-1</f>
        <v>4.7480009522609112E-3</v>
      </c>
    </row>
    <row r="34" spans="1:10" x14ac:dyDescent="0.25">
      <c r="A34" s="46">
        <v>44429</v>
      </c>
      <c r="B34" s="55">
        <v>1445311</v>
      </c>
      <c r="C34" s="55">
        <v>800396</v>
      </c>
      <c r="D34" s="540">
        <v>0.55378807744492364</v>
      </c>
      <c r="E34" s="55">
        <v>22757</v>
      </c>
      <c r="F34" s="540">
        <v>1.5745400124955806E-2</v>
      </c>
      <c r="G34" s="55">
        <v>622158</v>
      </c>
      <c r="H34" s="540">
        <v>0.43046652243012057</v>
      </c>
      <c r="I34" s="262">
        <f t="shared" si="8"/>
        <v>10350</v>
      </c>
      <c r="J34" s="541">
        <f t="shared" si="9"/>
        <v>7.2127395796819371E-3</v>
      </c>
    </row>
    <row r="35" spans="1:10" x14ac:dyDescent="0.25">
      <c r="A35" s="46">
        <v>44436</v>
      </c>
      <c r="B35" s="47">
        <v>1454248</v>
      </c>
      <c r="C35" s="47">
        <v>806161</v>
      </c>
      <c r="D35" s="528">
        <v>0.55434905188110972</v>
      </c>
      <c r="E35" s="47">
        <v>23913</v>
      </c>
      <c r="F35" s="528">
        <v>1.6443550206017132E-2</v>
      </c>
      <c r="G35" s="47">
        <v>624174</v>
      </c>
      <c r="H35" s="528">
        <v>0.42920739791287316</v>
      </c>
      <c r="I35" s="238">
        <f t="shared" si="8"/>
        <v>8937</v>
      </c>
      <c r="J35" s="535">
        <f t="shared" si="9"/>
        <v>6.1834442552501923E-3</v>
      </c>
    </row>
    <row r="36" spans="1:10" x14ac:dyDescent="0.25">
      <c r="A36" s="46">
        <v>44443</v>
      </c>
      <c r="B36" s="57">
        <v>1462324</v>
      </c>
      <c r="C36" s="57">
        <v>810445</v>
      </c>
      <c r="D36" s="542">
        <v>0.55421712288111258</v>
      </c>
      <c r="E36" s="57">
        <v>24903</v>
      </c>
      <c r="F36" s="542">
        <v>1.7029741698830082E-2</v>
      </c>
      <c r="G36" s="57">
        <v>626976</v>
      </c>
      <c r="H36" s="542">
        <v>0.42875313542005739</v>
      </c>
      <c r="I36" s="267">
        <f t="shared" si="8"/>
        <v>8076</v>
      </c>
      <c r="J36" s="543">
        <f t="shared" si="9"/>
        <v>5.5533856673690707E-3</v>
      </c>
    </row>
    <row r="37" spans="1:10" x14ac:dyDescent="0.25">
      <c r="A37" s="46">
        <v>44450</v>
      </c>
      <c r="B37" s="57">
        <v>1471497</v>
      </c>
      <c r="C37" s="57">
        <v>817428</v>
      </c>
      <c r="D37" s="542">
        <v>0.55550775842560329</v>
      </c>
      <c r="E37" s="57">
        <v>26021</v>
      </c>
      <c r="F37" s="542">
        <v>1.7683352395553645E-2</v>
      </c>
      <c r="G37" s="57">
        <v>628048</v>
      </c>
      <c r="H37" s="542">
        <v>0.42680888917884302</v>
      </c>
      <c r="I37" s="267">
        <f t="shared" si="8"/>
        <v>9173</v>
      </c>
      <c r="J37" s="543">
        <f t="shared" si="9"/>
        <v>6.2728916437122528E-3</v>
      </c>
    </row>
    <row r="38" spans="1:10" x14ac:dyDescent="0.25">
      <c r="A38" s="46">
        <v>44457</v>
      </c>
      <c r="B38" s="47">
        <v>1481110</v>
      </c>
      <c r="C38" s="47">
        <v>824981</v>
      </c>
      <c r="D38" s="528">
        <v>0.55700184321218549</v>
      </c>
      <c r="E38" s="47">
        <v>27328</v>
      </c>
      <c r="F38" s="528">
        <v>1.8451026594918676E-2</v>
      </c>
      <c r="G38" s="47">
        <v>628801</v>
      </c>
      <c r="H38" s="528">
        <v>0.42454713019289586</v>
      </c>
      <c r="I38" s="238">
        <f t="shared" ref="I38:I43" si="10">B38-B37</f>
        <v>9613</v>
      </c>
      <c r="J38" s="535">
        <f t="shared" si="9"/>
        <v>6.5328029890647787E-3</v>
      </c>
    </row>
    <row r="39" spans="1:10" x14ac:dyDescent="0.25">
      <c r="A39" s="46">
        <v>44464</v>
      </c>
      <c r="B39" s="47">
        <v>1490813</v>
      </c>
      <c r="C39" s="47">
        <v>832808</v>
      </c>
      <c r="D39" s="528">
        <v>0.55862673588169676</v>
      </c>
      <c r="E39" s="47">
        <v>28536</v>
      </c>
      <c r="F39" s="528">
        <v>1.9141233675853377E-2</v>
      </c>
      <c r="G39" s="47">
        <v>629469</v>
      </c>
      <c r="H39" s="528">
        <v>0.42223203044244983</v>
      </c>
      <c r="I39" s="238">
        <f t="shared" si="10"/>
        <v>9703</v>
      </c>
      <c r="J39" s="535">
        <f t="shared" ref="J39:J44" si="11">(B39/B38)-1</f>
        <v>6.5511677053020634E-3</v>
      </c>
    </row>
    <row r="40" spans="1:10" x14ac:dyDescent="0.25">
      <c r="A40" s="46">
        <v>44471</v>
      </c>
      <c r="B40" s="63">
        <v>1493920</v>
      </c>
      <c r="C40" s="63">
        <v>836031</v>
      </c>
      <c r="D40" s="544">
        <v>0.55962233586805188</v>
      </c>
      <c r="E40" s="63">
        <v>29777</v>
      </c>
      <c r="F40" s="544">
        <v>1.9932124879511619E-2</v>
      </c>
      <c r="G40" s="63">
        <v>628112</v>
      </c>
      <c r="H40" s="544">
        <v>0.42044553925243655</v>
      </c>
      <c r="I40" s="272">
        <f t="shared" si="10"/>
        <v>3107</v>
      </c>
      <c r="J40" s="545">
        <f t="shared" si="11"/>
        <v>2.0840977372749148E-3</v>
      </c>
    </row>
    <row r="41" spans="1:10" x14ac:dyDescent="0.25">
      <c r="A41" s="46">
        <v>44478</v>
      </c>
      <c r="B41" s="63">
        <v>1501219</v>
      </c>
      <c r="C41" s="63">
        <v>838911</v>
      </c>
      <c r="D41" s="544">
        <v>0.55881986572245623</v>
      </c>
      <c r="E41" s="63">
        <v>31313</v>
      </c>
      <c r="F41" s="544">
        <v>2.0858382421219023E-2</v>
      </c>
      <c r="G41" s="63">
        <v>630995</v>
      </c>
      <c r="H41" s="544">
        <v>0.42032175185632475</v>
      </c>
      <c r="I41" s="272">
        <f t="shared" si="10"/>
        <v>7299</v>
      </c>
      <c r="J41" s="545">
        <f t="shared" si="11"/>
        <v>4.8858037913677155E-3</v>
      </c>
    </row>
    <row r="42" spans="1:10" x14ac:dyDescent="0.25">
      <c r="A42" s="46">
        <v>44485</v>
      </c>
      <c r="B42" s="63">
        <v>1512052</v>
      </c>
      <c r="C42" s="63">
        <v>847097</v>
      </c>
      <c r="D42" s="544">
        <v>0.56023007145256909</v>
      </c>
      <c r="E42" s="63">
        <v>32613</v>
      </c>
      <c r="F42" s="544">
        <v>2.1568702663665007E-2</v>
      </c>
      <c r="G42" s="63">
        <v>632342</v>
      </c>
      <c r="H42" s="544">
        <v>0.4182012258837659</v>
      </c>
      <c r="I42" s="272">
        <f t="shared" si="10"/>
        <v>10833</v>
      </c>
      <c r="J42" s="545">
        <f t="shared" si="11"/>
        <v>7.2161356870650284E-3</v>
      </c>
    </row>
    <row r="43" spans="1:10" x14ac:dyDescent="0.25">
      <c r="A43" s="46">
        <v>44492</v>
      </c>
      <c r="B43" s="63">
        <v>1516007</v>
      </c>
      <c r="C43" s="63">
        <v>847916</v>
      </c>
      <c r="D43" s="544">
        <v>0.55930876308618627</v>
      </c>
      <c r="E43" s="63">
        <v>33897</v>
      </c>
      <c r="F43" s="544">
        <v>2.2359395438147713E-2</v>
      </c>
      <c r="G43" s="63">
        <v>634194</v>
      </c>
      <c r="H43" s="544">
        <v>0.41833184147566599</v>
      </c>
      <c r="I43" s="272">
        <f t="shared" si="10"/>
        <v>3955</v>
      </c>
      <c r="J43" s="545">
        <f t="shared" si="11"/>
        <v>2.6156507844967702E-3</v>
      </c>
    </row>
    <row r="44" spans="1:10" x14ac:dyDescent="0.25">
      <c r="A44" s="46">
        <v>44499</v>
      </c>
      <c r="B44" s="47">
        <v>1524062</v>
      </c>
      <c r="C44" s="47">
        <v>851804</v>
      </c>
      <c r="D44" s="528">
        <v>0.55890377163133786</v>
      </c>
      <c r="E44" s="47">
        <v>35326</v>
      </c>
      <c r="F44" s="528">
        <v>2.3178847054778611E-2</v>
      </c>
      <c r="G44" s="47">
        <v>636932</v>
      </c>
      <c r="H44" s="528">
        <v>0.41791738131388356</v>
      </c>
      <c r="I44" s="238">
        <f>B44-B43</f>
        <v>8055</v>
      </c>
      <c r="J44" s="535">
        <f t="shared" si="11"/>
        <v>5.3133000045513246E-3</v>
      </c>
    </row>
    <row r="45" spans="1:10" x14ac:dyDescent="0.25">
      <c r="A45" s="46">
        <v>44506</v>
      </c>
      <c r="B45" s="47">
        <v>1540997</v>
      </c>
      <c r="C45" s="47">
        <v>857468</v>
      </c>
      <c r="D45" s="528">
        <v>0.556437163732311</v>
      </c>
      <c r="E45" s="47">
        <v>36981</v>
      </c>
      <c r="F45" s="528">
        <v>2.3998099931408043E-2</v>
      </c>
      <c r="G45" s="47">
        <v>646548</v>
      </c>
      <c r="H45" s="528">
        <v>0.419564736336281</v>
      </c>
      <c r="I45" s="238">
        <f>B45-B44</f>
        <v>16935</v>
      </c>
      <c r="J45" s="535">
        <f>(B45/B44)-1</f>
        <v>1.1111752671479236E-2</v>
      </c>
    </row>
    <row r="46" spans="1:10" x14ac:dyDescent="0.25">
      <c r="A46" s="46">
        <v>44513</v>
      </c>
      <c r="B46" s="68">
        <v>1546429</v>
      </c>
      <c r="C46" s="68">
        <v>860816</v>
      </c>
      <c r="D46" s="546">
        <v>0.55664760554800774</v>
      </c>
      <c r="E46" s="68">
        <v>38424</v>
      </c>
      <c r="F46" s="546">
        <v>2.4846921520483643E-2</v>
      </c>
      <c r="G46" s="68">
        <v>647189</v>
      </c>
      <c r="H46" s="546">
        <v>0.41850547293150864</v>
      </c>
      <c r="I46" s="276">
        <f>B46-B45</f>
        <v>5432</v>
      </c>
      <c r="J46" s="547">
        <f>(B46/B45)-1</f>
        <v>3.5249906391769947E-3</v>
      </c>
    </row>
    <row r="47" spans="1:10" x14ac:dyDescent="0.25">
      <c r="A47" s="46">
        <v>44520</v>
      </c>
      <c r="B47" s="68">
        <v>1550810</v>
      </c>
      <c r="C47" s="68">
        <v>862234</v>
      </c>
      <c r="D47" s="546">
        <v>0.55598945067416383</v>
      </c>
      <c r="E47" s="68">
        <v>40214</v>
      </c>
      <c r="F47" s="546">
        <v>2.5930965108556175E-2</v>
      </c>
      <c r="G47" s="68">
        <v>648362</v>
      </c>
      <c r="H47" s="546">
        <v>0.41807958421727998</v>
      </c>
      <c r="I47" s="276">
        <f t="shared" ref="I47:I48" si="12">B47-B46</f>
        <v>4381</v>
      </c>
      <c r="J47" s="547">
        <f t="shared" ref="J47:J48" si="13">(B47/B46)-1</f>
        <v>2.8329784296594607E-3</v>
      </c>
    </row>
    <row r="48" spans="1:10" x14ac:dyDescent="0.25">
      <c r="A48" s="46">
        <v>44527</v>
      </c>
      <c r="B48" s="68">
        <v>1560819</v>
      </c>
      <c r="C48" s="68">
        <v>865121</v>
      </c>
      <c r="D48" s="546">
        <v>0.55427374987106126</v>
      </c>
      <c r="E48" s="68">
        <v>41285</v>
      </c>
      <c r="F48" s="546">
        <v>2.6450856889876403E-2</v>
      </c>
      <c r="G48" s="68">
        <v>654413</v>
      </c>
      <c r="H48" s="546">
        <v>0.41927539323906232</v>
      </c>
      <c r="I48" s="276">
        <f t="shared" si="12"/>
        <v>10009</v>
      </c>
      <c r="J48" s="547">
        <f t="shared" si="13"/>
        <v>6.4540465950051473E-3</v>
      </c>
    </row>
    <row r="49" spans="1:10" x14ac:dyDescent="0.25">
      <c r="A49" s="46">
        <v>44534</v>
      </c>
      <c r="B49" s="68">
        <v>1625593</v>
      </c>
      <c r="C49" s="68">
        <v>864632</v>
      </c>
      <c r="D49" s="546">
        <v>0.53188713288012435</v>
      </c>
      <c r="E49" s="68">
        <v>43109</v>
      </c>
      <c r="F49" s="546">
        <v>2.6518938012159255E-2</v>
      </c>
      <c r="G49" s="68">
        <v>717852</v>
      </c>
      <c r="H49" s="546">
        <v>0.44159392910771639</v>
      </c>
      <c r="I49" s="276">
        <f t="shared" ref="I49:I54" si="14">B49-B48</f>
        <v>64774</v>
      </c>
      <c r="J49" s="547">
        <f t="shared" ref="J49:J54" si="15">(B49/B48)-1</f>
        <v>4.1500007367926806E-2</v>
      </c>
    </row>
    <row r="50" spans="1:10" x14ac:dyDescent="0.25">
      <c r="A50" s="46">
        <v>44541</v>
      </c>
      <c r="B50" s="68">
        <v>1629228</v>
      </c>
      <c r="C50" s="68">
        <v>865997</v>
      </c>
      <c r="D50" s="546">
        <v>0.53153825001779986</v>
      </c>
      <c r="E50" s="68">
        <v>44927</v>
      </c>
      <c r="F50" s="546">
        <v>2.7575637050185731E-2</v>
      </c>
      <c r="G50" s="68">
        <v>718304</v>
      </c>
      <c r="H50" s="546">
        <v>0.44088611293201441</v>
      </c>
      <c r="I50" s="276">
        <f t="shared" si="14"/>
        <v>3635</v>
      </c>
      <c r="J50" s="547">
        <f t="shared" si="15"/>
        <v>2.23610706985089E-3</v>
      </c>
    </row>
    <row r="51" spans="1:10" x14ac:dyDescent="0.25">
      <c r="A51" s="46">
        <v>44548</v>
      </c>
      <c r="B51" s="68">
        <v>1633240</v>
      </c>
      <c r="C51" s="68">
        <v>867511</v>
      </c>
      <c r="D51" s="546">
        <v>0.53115953564693497</v>
      </c>
      <c r="E51" s="68">
        <v>46798</v>
      </c>
      <c r="F51" s="546">
        <v>2.8653474076069652E-2</v>
      </c>
      <c r="G51" s="68">
        <v>718931</v>
      </c>
      <c r="H51" s="546">
        <v>0.44018699027699543</v>
      </c>
      <c r="I51" s="276">
        <f t="shared" si="14"/>
        <v>4012</v>
      </c>
      <c r="J51" s="547">
        <f t="shared" si="15"/>
        <v>2.4625159891678017E-3</v>
      </c>
    </row>
    <row r="52" spans="1:10" x14ac:dyDescent="0.25">
      <c r="A52" s="46">
        <v>44555</v>
      </c>
      <c r="B52" s="68">
        <v>1635730</v>
      </c>
      <c r="C52" s="68">
        <v>868335</v>
      </c>
      <c r="D52" s="546">
        <v>0.53085472541311829</v>
      </c>
      <c r="E52" s="68">
        <v>48180</v>
      </c>
      <c r="F52" s="546">
        <v>2.9454738862770752E-2</v>
      </c>
      <c r="G52" s="68">
        <v>719215</v>
      </c>
      <c r="H52" s="546">
        <v>0.43969053572411093</v>
      </c>
      <c r="I52" s="276">
        <f t="shared" si="14"/>
        <v>2490</v>
      </c>
      <c r="J52" s="547">
        <f t="shared" si="15"/>
        <v>1.5245769145992849E-3</v>
      </c>
    </row>
    <row r="53" spans="1:10" x14ac:dyDescent="0.25">
      <c r="A53" s="46">
        <v>44562</v>
      </c>
      <c r="B53" s="68">
        <v>1638527</v>
      </c>
      <c r="C53" s="68">
        <v>869344</v>
      </c>
      <c r="D53" s="546">
        <v>0.5305643422415377</v>
      </c>
      <c r="E53" s="68">
        <v>49768</v>
      </c>
      <c r="F53" s="546">
        <v>3.0373622161856351E-2</v>
      </c>
      <c r="G53" s="68">
        <v>719415</v>
      </c>
      <c r="H53" s="546">
        <v>0.43906203559660595</v>
      </c>
      <c r="I53" s="276">
        <f t="shared" si="14"/>
        <v>2797</v>
      </c>
      <c r="J53" s="547">
        <f t="shared" si="15"/>
        <v>1.7099399045075181E-3</v>
      </c>
    </row>
    <row r="54" spans="1:10" x14ac:dyDescent="0.25">
      <c r="A54" s="46">
        <v>44569</v>
      </c>
      <c r="B54" s="68">
        <v>1642068</v>
      </c>
      <c r="C54" s="68">
        <v>870733</v>
      </c>
      <c r="D54" s="546">
        <v>0.5302661034743994</v>
      </c>
      <c r="E54" s="68">
        <v>51767</v>
      </c>
      <c r="F54" s="546">
        <v>3.152549102716818E-2</v>
      </c>
      <c r="G54" s="68">
        <v>719568</v>
      </c>
      <c r="H54" s="546">
        <v>0.43820840549843249</v>
      </c>
      <c r="I54" s="276">
        <f t="shared" si="14"/>
        <v>3541</v>
      </c>
      <c r="J54" s="547">
        <f t="shared" si="15"/>
        <v>2.1610873668849173E-3</v>
      </c>
    </row>
    <row r="55" spans="1:10" x14ac:dyDescent="0.25">
      <c r="A55" s="73">
        <v>44576</v>
      </c>
      <c r="B55" s="68">
        <v>1650635</v>
      </c>
      <c r="C55" s="68">
        <v>877295</v>
      </c>
      <c r="D55" s="546">
        <v>0.53148939650498139</v>
      </c>
      <c r="E55" s="68">
        <v>53724</v>
      </c>
      <c r="F55" s="546">
        <v>3.254747415388623E-2</v>
      </c>
      <c r="G55" s="68">
        <v>719616</v>
      </c>
      <c r="H55" s="546">
        <v>0.43596312934113235</v>
      </c>
      <c r="I55" s="276">
        <f t="shared" ref="I55:I60" si="16">B55-B54</f>
        <v>8567</v>
      </c>
      <c r="J55" s="547">
        <f t="shared" ref="J55:J60" si="17">(B55/B54)-1</f>
        <v>5.2172017236802315E-3</v>
      </c>
    </row>
    <row r="56" spans="1:10" x14ac:dyDescent="0.25">
      <c r="A56" s="46">
        <v>44583</v>
      </c>
      <c r="B56" s="68">
        <v>1657428</v>
      </c>
      <c r="C56" s="68">
        <v>881010</v>
      </c>
      <c r="D56" s="546">
        <v>0.53155250182813374</v>
      </c>
      <c r="E56" s="68">
        <v>56331</v>
      </c>
      <c r="F56" s="546">
        <v>3.3986996720219521E-2</v>
      </c>
      <c r="G56" s="68">
        <v>720087</v>
      </c>
      <c r="H56" s="546">
        <v>0.43446050145164677</v>
      </c>
      <c r="I56" s="276">
        <f t="shared" si="16"/>
        <v>6793</v>
      </c>
      <c r="J56" s="547">
        <f t="shared" si="17"/>
        <v>4.1153858969427137E-3</v>
      </c>
    </row>
    <row r="57" spans="1:10" x14ac:dyDescent="0.25">
      <c r="A57" s="46">
        <v>44590</v>
      </c>
      <c r="B57" s="68">
        <v>1665042</v>
      </c>
      <c r="C57" s="68">
        <v>885404</v>
      </c>
      <c r="D57" s="546">
        <v>0.53176076038922737</v>
      </c>
      <c r="E57" s="68">
        <v>59422</v>
      </c>
      <c r="F57" s="546">
        <v>3.5687988651337321E-2</v>
      </c>
      <c r="G57" s="68">
        <v>720216</v>
      </c>
      <c r="H57" s="546">
        <v>0.43255125095943525</v>
      </c>
      <c r="I57" s="276">
        <f t="shared" si="16"/>
        <v>7614</v>
      </c>
      <c r="J57" s="547">
        <f t="shared" si="17"/>
        <v>4.5938647108652031E-3</v>
      </c>
    </row>
    <row r="58" spans="1:10" x14ac:dyDescent="0.25">
      <c r="A58" s="46">
        <v>44597</v>
      </c>
      <c r="B58" s="47">
        <v>1672561</v>
      </c>
      <c r="C58" s="47">
        <v>888758</v>
      </c>
      <c r="D58" s="528">
        <v>0.53137553727487363</v>
      </c>
      <c r="E58" s="47">
        <v>62435</v>
      </c>
      <c r="F58" s="528">
        <v>3.7328982321123118E-2</v>
      </c>
      <c r="G58" s="47">
        <v>721368</v>
      </c>
      <c r="H58" s="528">
        <v>0.43129548040400323</v>
      </c>
      <c r="I58" s="238">
        <f t="shared" si="16"/>
        <v>7519</v>
      </c>
      <c r="J58" s="535">
        <f t="shared" si="17"/>
        <v>4.5158020037932012E-3</v>
      </c>
    </row>
    <row r="59" spans="1:10" x14ac:dyDescent="0.25">
      <c r="A59" s="46">
        <v>44604</v>
      </c>
      <c r="B59" s="47">
        <v>1679894</v>
      </c>
      <c r="C59" s="47">
        <v>892088</v>
      </c>
      <c r="D59" s="528">
        <v>0.53103826789071218</v>
      </c>
      <c r="E59" s="47">
        <v>65327</v>
      </c>
      <c r="F59" s="528">
        <v>3.88875726682755E-2</v>
      </c>
      <c r="G59" s="47">
        <v>722479</v>
      </c>
      <c r="H59" s="528">
        <v>0.43007415944101235</v>
      </c>
      <c r="I59" s="238">
        <f t="shared" si="16"/>
        <v>7333</v>
      </c>
      <c r="J59" s="535">
        <f t="shared" si="17"/>
        <v>4.3842945040568626E-3</v>
      </c>
    </row>
    <row r="60" spans="1:10" x14ac:dyDescent="0.25">
      <c r="A60" s="46">
        <v>44611</v>
      </c>
      <c r="B60" s="74">
        <v>1684438</v>
      </c>
      <c r="C60" s="74">
        <v>894154</v>
      </c>
      <c r="D60" s="548">
        <v>0.53083224197031886</v>
      </c>
      <c r="E60" s="74">
        <v>67526</v>
      </c>
      <c r="F60" s="548">
        <v>4.008814809449799E-2</v>
      </c>
      <c r="G60" s="74">
        <v>722758</v>
      </c>
      <c r="H60" s="548">
        <v>0.42907960993518313</v>
      </c>
      <c r="I60" s="280">
        <f t="shared" si="16"/>
        <v>4544</v>
      </c>
      <c r="J60" s="549">
        <f t="shared" si="17"/>
        <v>2.7049325731265395E-3</v>
      </c>
    </row>
    <row r="61" spans="1:10" x14ac:dyDescent="0.25">
      <c r="A61" s="46">
        <v>44618</v>
      </c>
      <c r="B61" s="74">
        <v>1687804</v>
      </c>
      <c r="C61" s="74">
        <v>894852</v>
      </c>
      <c r="D61" s="548">
        <v>0.53018715443262365</v>
      </c>
      <c r="E61" s="74">
        <v>69869</v>
      </c>
      <c r="F61" s="548">
        <v>4.1396394368066435E-2</v>
      </c>
      <c r="G61" s="74">
        <v>723083</v>
      </c>
      <c r="H61" s="548">
        <v>0.42841645119930988</v>
      </c>
      <c r="I61" s="280">
        <f>B61-B60</f>
        <v>3366</v>
      </c>
      <c r="J61" s="549">
        <f>(B61/B60)-1</f>
        <v>1.9982926056050232E-3</v>
      </c>
    </row>
    <row r="62" spans="1:10" x14ac:dyDescent="0.25">
      <c r="A62" s="46">
        <v>44625</v>
      </c>
      <c r="B62" s="74">
        <v>1690841</v>
      </c>
      <c r="C62" s="74">
        <v>895500</v>
      </c>
      <c r="D62" s="548">
        <v>0.5296181012880572</v>
      </c>
      <c r="E62" s="74">
        <v>72233</v>
      </c>
      <c r="F62" s="548">
        <v>4.2720161150575364E-2</v>
      </c>
      <c r="G62" s="74">
        <v>723108</v>
      </c>
      <c r="H62" s="548">
        <v>0.42766173756136738</v>
      </c>
      <c r="I62" s="280">
        <f>B62-B61</f>
        <v>3037</v>
      </c>
      <c r="J62" s="549">
        <f>(B62/B61)-1</f>
        <v>1.7993795488102649E-3</v>
      </c>
    </row>
    <row r="63" spans="1:10" x14ac:dyDescent="0.25">
      <c r="A63" s="46">
        <v>44632</v>
      </c>
      <c r="B63" s="47">
        <v>1694398</v>
      </c>
      <c r="C63" s="47">
        <v>896480</v>
      </c>
      <c r="D63" s="528">
        <v>0.52908466605838766</v>
      </c>
      <c r="E63" s="47">
        <v>74467</v>
      </c>
      <c r="F63" s="528">
        <v>4.3948942338222781E-2</v>
      </c>
      <c r="G63" s="47">
        <v>723451</v>
      </c>
      <c r="H63" s="528">
        <v>0.42696639160338951</v>
      </c>
      <c r="I63" s="238">
        <f>B63-B62</f>
        <v>3557</v>
      </c>
      <c r="J63" s="535">
        <f>(B63/B62)-1</f>
        <v>2.1036868635193606E-3</v>
      </c>
    </row>
    <row r="64" spans="1:10" x14ac:dyDescent="0.25">
      <c r="A64" s="46">
        <v>44639</v>
      </c>
      <c r="B64" s="79">
        <v>1696871</v>
      </c>
      <c r="C64" s="79">
        <v>896878</v>
      </c>
      <c r="D64" s="550">
        <v>0.52854813359412711</v>
      </c>
      <c r="E64" s="79">
        <v>76607</v>
      </c>
      <c r="F64" s="550">
        <v>4.5146036440012235E-2</v>
      </c>
      <c r="G64" s="79">
        <v>723386</v>
      </c>
      <c r="H64" s="550">
        <v>0.42630582996586069</v>
      </c>
      <c r="I64" s="284">
        <f>B64-B63</f>
        <v>2473</v>
      </c>
      <c r="J64" s="551">
        <f>(B64/B63)-1</f>
        <v>1.459515414914403E-3</v>
      </c>
    </row>
    <row r="65" spans="1:10" x14ac:dyDescent="0.25">
      <c r="A65" s="46">
        <v>44646</v>
      </c>
      <c r="B65" s="79">
        <v>1700125</v>
      </c>
      <c r="C65" s="79">
        <v>897709</v>
      </c>
      <c r="D65" s="550">
        <v>0.52802529225792216</v>
      </c>
      <c r="E65" s="79">
        <v>78812</v>
      </c>
      <c r="F65" s="550">
        <v>4.6356591427100947E-2</v>
      </c>
      <c r="G65" s="79">
        <v>723604</v>
      </c>
      <c r="H65" s="550">
        <v>0.42561811631497681</v>
      </c>
      <c r="I65" s="284">
        <f t="shared" ref="I65:I66" si="18">B65-B64</f>
        <v>3254</v>
      </c>
      <c r="J65" s="551">
        <f t="shared" ref="J65:J66" si="19">(B65/B64)-1</f>
        <v>1.9176472460193938E-3</v>
      </c>
    </row>
    <row r="66" spans="1:10" x14ac:dyDescent="0.25">
      <c r="A66" s="46">
        <v>44653</v>
      </c>
      <c r="B66" s="79">
        <v>1703218</v>
      </c>
      <c r="C66" s="79">
        <v>898290</v>
      </c>
      <c r="D66" s="550">
        <v>0.52740753092088033</v>
      </c>
      <c r="E66" s="79">
        <v>81175</v>
      </c>
      <c r="F66" s="550">
        <v>4.7659782834610719E-2</v>
      </c>
      <c r="G66" s="79">
        <v>723753</v>
      </c>
      <c r="H66" s="550">
        <v>0.42493268624450892</v>
      </c>
      <c r="I66" s="284">
        <f t="shared" si="18"/>
        <v>3093</v>
      </c>
      <c r="J66" s="551">
        <f t="shared" si="19"/>
        <v>1.8192779942651782E-3</v>
      </c>
    </row>
    <row r="67" spans="1:10" x14ac:dyDescent="0.25">
      <c r="A67" s="46">
        <v>44660</v>
      </c>
      <c r="B67" s="79">
        <v>1706937</v>
      </c>
      <c r="C67" s="79">
        <v>899135</v>
      </c>
      <c r="D67" s="550">
        <v>0.52675347713477416</v>
      </c>
      <c r="E67" s="79">
        <v>83503</v>
      </c>
      <c r="F67" s="550">
        <v>4.8919790244162493E-2</v>
      </c>
      <c r="G67" s="79">
        <v>724299</v>
      </c>
      <c r="H67" s="550">
        <v>0.42432673262106335</v>
      </c>
      <c r="I67" s="284">
        <f t="shared" ref="I67:I72" si="20">B67-B66</f>
        <v>3719</v>
      </c>
      <c r="J67" s="551">
        <f t="shared" ref="J67:J73" si="21">(B67/B66)-1</f>
        <v>2.1835137956502937E-3</v>
      </c>
    </row>
    <row r="68" spans="1:10" x14ac:dyDescent="0.25">
      <c r="A68" s="46">
        <v>44667</v>
      </c>
      <c r="B68" s="79">
        <v>1710136</v>
      </c>
      <c r="C68" s="79">
        <v>899761</v>
      </c>
      <c r="D68" s="550">
        <v>0.52613417880215374</v>
      </c>
      <c r="E68" s="79">
        <v>85772</v>
      </c>
      <c r="F68" s="550">
        <v>5.0155075385817267E-2</v>
      </c>
      <c r="G68" s="79">
        <v>724603</v>
      </c>
      <c r="H68" s="550">
        <v>0.423710745812029</v>
      </c>
      <c r="I68" s="284">
        <f t="shared" si="20"/>
        <v>3199</v>
      </c>
      <c r="J68" s="551">
        <f t="shared" si="21"/>
        <v>1.8741172052629818E-3</v>
      </c>
    </row>
    <row r="69" spans="1:10" x14ac:dyDescent="0.25">
      <c r="A69" s="46">
        <v>44674</v>
      </c>
      <c r="B69" s="79">
        <v>1713050</v>
      </c>
      <c r="C69" s="79">
        <v>900479</v>
      </c>
      <c r="D69" s="550">
        <v>0.52565832871194651</v>
      </c>
      <c r="E69" s="79">
        <v>87791</v>
      </c>
      <c r="F69" s="550">
        <v>5.124835819152973E-2</v>
      </c>
      <c r="G69" s="79">
        <v>724780</v>
      </c>
      <c r="H69" s="550">
        <v>0.42309331309652376</v>
      </c>
      <c r="I69" s="284">
        <f t="shared" si="20"/>
        <v>2914</v>
      </c>
      <c r="J69" s="551">
        <f t="shared" si="21"/>
        <v>1.7039580477808958E-3</v>
      </c>
    </row>
    <row r="70" spans="1:10" x14ac:dyDescent="0.25">
      <c r="A70" s="46">
        <v>44681</v>
      </c>
      <c r="B70" s="47">
        <v>1715859</v>
      </c>
      <c r="C70" s="47">
        <v>901066</v>
      </c>
      <c r="D70" s="528">
        <v>0.52513988620277074</v>
      </c>
      <c r="E70" s="47">
        <v>89875</v>
      </c>
      <c r="F70" s="528">
        <v>5.2379012494616399E-2</v>
      </c>
      <c r="G70" s="47">
        <v>724918</v>
      </c>
      <c r="H70" s="528">
        <v>0.42248110130261285</v>
      </c>
      <c r="I70" s="238">
        <f t="shared" si="20"/>
        <v>2809</v>
      </c>
      <c r="J70" s="535">
        <f t="shared" si="21"/>
        <v>1.6397653308426463E-3</v>
      </c>
    </row>
    <row r="71" spans="1:10" x14ac:dyDescent="0.25">
      <c r="A71" s="46">
        <v>44688</v>
      </c>
      <c r="B71" s="84">
        <v>1718693</v>
      </c>
      <c r="C71" s="84">
        <v>901911</v>
      </c>
      <c r="D71" s="552">
        <v>0.52476562131805971</v>
      </c>
      <c r="E71" s="84">
        <v>91660</v>
      </c>
      <c r="F71" s="552">
        <v>5.333122320274767E-2</v>
      </c>
      <c r="G71" s="84">
        <v>725122</v>
      </c>
      <c r="H71" s="552">
        <v>0.4219031554791926</v>
      </c>
      <c r="I71" s="288">
        <f t="shared" si="20"/>
        <v>2834</v>
      </c>
      <c r="J71" s="553">
        <f t="shared" si="21"/>
        <v>1.6516508640862515E-3</v>
      </c>
    </row>
    <row r="72" spans="1:10" x14ac:dyDescent="0.25">
      <c r="A72" s="46">
        <v>44695</v>
      </c>
      <c r="B72" s="84">
        <v>1722610</v>
      </c>
      <c r="C72" s="84">
        <v>903668</v>
      </c>
      <c r="D72" s="552">
        <v>0.52459233372614811</v>
      </c>
      <c r="E72" s="84">
        <v>93640</v>
      </c>
      <c r="F72" s="552">
        <v>5.4359373276597719E-2</v>
      </c>
      <c r="G72" s="84">
        <v>725302</v>
      </c>
      <c r="H72" s="552">
        <v>0.42104829299725416</v>
      </c>
      <c r="I72" s="288">
        <f t="shared" si="20"/>
        <v>3917</v>
      </c>
      <c r="J72" s="553">
        <f t="shared" si="21"/>
        <v>2.2790574000126629E-3</v>
      </c>
    </row>
    <row r="73" spans="1:10" x14ac:dyDescent="0.25">
      <c r="A73" s="46">
        <v>44702</v>
      </c>
      <c r="B73" s="90">
        <v>1725371</v>
      </c>
      <c r="C73" s="90">
        <v>904270</v>
      </c>
      <c r="D73" s="554">
        <v>0.52410177289406168</v>
      </c>
      <c r="E73" s="90">
        <v>95473</v>
      </c>
      <c r="F73" s="554">
        <v>5.5334765682279345E-2</v>
      </c>
      <c r="G73" s="90">
        <v>725628</v>
      </c>
      <c r="H73" s="554">
        <v>0.42056346142365902</v>
      </c>
      <c r="I73" s="292">
        <f t="shared" ref="I73:I78" si="22">B73-B72</f>
        <v>2761</v>
      </c>
      <c r="J73" s="553">
        <f t="shared" si="21"/>
        <v>1.6028004017158981E-3</v>
      </c>
    </row>
    <row r="74" spans="1:10" x14ac:dyDescent="0.25">
      <c r="A74" s="46">
        <v>44709</v>
      </c>
      <c r="B74" s="47">
        <v>1729118</v>
      </c>
      <c r="C74" s="47">
        <v>906382</v>
      </c>
      <c r="D74" s="528">
        <v>0.5241874759270333</v>
      </c>
      <c r="E74" s="47">
        <v>96972</v>
      </c>
      <c r="F74" s="528">
        <v>5.6081771168884943E-2</v>
      </c>
      <c r="G74" s="47">
        <v>725764</v>
      </c>
      <c r="H74" s="528">
        <v>0.41973075290408174</v>
      </c>
      <c r="I74" s="238">
        <f t="shared" si="22"/>
        <v>3747</v>
      </c>
      <c r="J74" s="535">
        <f t="shared" ref="J74:J79" si="23">(B74/B73)-1</f>
        <v>2.1717068387030469E-3</v>
      </c>
    </row>
    <row r="75" spans="1:10" x14ac:dyDescent="0.25">
      <c r="A75" s="46">
        <v>44716</v>
      </c>
      <c r="B75" s="90">
        <v>1736588</v>
      </c>
      <c r="C75" s="90">
        <v>910886</v>
      </c>
      <c r="D75" s="554">
        <v>0.52452625493208527</v>
      </c>
      <c r="E75" s="90">
        <v>98573</v>
      </c>
      <c r="F75" s="554">
        <v>5.6762456034476799E-2</v>
      </c>
      <c r="G75" s="90">
        <v>727129</v>
      </c>
      <c r="H75" s="554">
        <v>0.41871128903343796</v>
      </c>
      <c r="I75" s="292">
        <f t="shared" si="22"/>
        <v>7470</v>
      </c>
      <c r="J75" s="555">
        <f t="shared" si="23"/>
        <v>4.3201215880004362E-3</v>
      </c>
    </row>
    <row r="76" spans="1:10" x14ac:dyDescent="0.25">
      <c r="A76" s="46">
        <v>44723</v>
      </c>
      <c r="B76" s="90">
        <v>1742602</v>
      </c>
      <c r="C76" s="90">
        <v>915082</v>
      </c>
      <c r="D76" s="554">
        <v>0.52512392387934825</v>
      </c>
      <c r="E76" s="90">
        <v>100080</v>
      </c>
      <c r="F76" s="554">
        <v>5.7431358393941929E-2</v>
      </c>
      <c r="G76" s="90">
        <v>727440</v>
      </c>
      <c r="H76" s="554">
        <v>0.41744471772670982</v>
      </c>
      <c r="I76" s="292">
        <f t="shared" si="22"/>
        <v>6014</v>
      </c>
      <c r="J76" s="555">
        <f t="shared" si="23"/>
        <v>3.4631127244919568E-3</v>
      </c>
    </row>
    <row r="77" spans="1:10" x14ac:dyDescent="0.25">
      <c r="A77" s="46">
        <v>44730</v>
      </c>
      <c r="B77" s="90">
        <v>1750438</v>
      </c>
      <c r="C77" s="90">
        <v>920751</v>
      </c>
      <c r="D77" s="554">
        <v>0.52601177533851529</v>
      </c>
      <c r="E77" s="90">
        <v>101449</v>
      </c>
      <c r="F77" s="554">
        <v>5.7956351496025564E-2</v>
      </c>
      <c r="G77" s="90">
        <v>728238</v>
      </c>
      <c r="H77" s="554">
        <v>0.41603187316545914</v>
      </c>
      <c r="I77" s="292">
        <f t="shared" si="22"/>
        <v>7836</v>
      </c>
      <c r="J77" s="555">
        <f t="shared" si="23"/>
        <v>4.4967238646576035E-3</v>
      </c>
    </row>
    <row r="78" spans="1:10" x14ac:dyDescent="0.25">
      <c r="A78" s="46">
        <v>44737</v>
      </c>
      <c r="B78" s="90">
        <v>1757208</v>
      </c>
      <c r="C78" s="90">
        <v>925422</v>
      </c>
      <c r="D78" s="554">
        <v>0.52664340248849306</v>
      </c>
      <c r="E78" s="90">
        <v>102754</v>
      </c>
      <c r="F78" s="554">
        <v>5.8475718298573648E-2</v>
      </c>
      <c r="G78" s="90">
        <v>729032</v>
      </c>
      <c r="H78" s="554">
        <v>0.41488087921293326</v>
      </c>
      <c r="I78" s="292">
        <f t="shared" si="22"/>
        <v>6770</v>
      </c>
      <c r="J78" s="555">
        <f t="shared" si="23"/>
        <v>3.8676034226861056E-3</v>
      </c>
    </row>
    <row r="79" spans="1:10" x14ac:dyDescent="0.25">
      <c r="A79" s="46">
        <v>44744</v>
      </c>
      <c r="B79" s="90">
        <v>1760721</v>
      </c>
      <c r="C79" s="90">
        <v>927540</v>
      </c>
      <c r="D79" s="554">
        <v>0.52679555704736869</v>
      </c>
      <c r="E79" s="90">
        <v>103826</v>
      </c>
      <c r="F79" s="554">
        <v>5.8967888722858422E-2</v>
      </c>
      <c r="G79" s="90">
        <v>729355</v>
      </c>
      <c r="H79" s="554">
        <v>0.4142365542297729</v>
      </c>
      <c r="I79" s="292">
        <f t="shared" ref="I79:I84" si="24">B79-B78</f>
        <v>3513</v>
      </c>
      <c r="J79" s="555">
        <f t="shared" si="23"/>
        <v>1.9991941762158572E-3</v>
      </c>
    </row>
    <row r="80" spans="1:10" x14ac:dyDescent="0.25">
      <c r="A80" s="46">
        <v>44751</v>
      </c>
      <c r="B80" s="90">
        <v>1766494</v>
      </c>
      <c r="C80" s="90">
        <v>930933</v>
      </c>
      <c r="D80" s="554">
        <v>0.52699471382297369</v>
      </c>
      <c r="E80" s="90">
        <v>105298</v>
      </c>
      <c r="F80" s="554">
        <v>5.9608467393605639E-2</v>
      </c>
      <c r="G80" s="90">
        <v>730263</v>
      </c>
      <c r="H80" s="554">
        <v>0.41339681878342072</v>
      </c>
      <c r="I80" s="292">
        <f t="shared" si="24"/>
        <v>5773</v>
      </c>
      <c r="J80" s="555">
        <f t="shared" ref="J80:J85" si="25">(B80/B79)-1</f>
        <v>3.2787704582384336E-3</v>
      </c>
    </row>
    <row r="81" spans="1:10" x14ac:dyDescent="0.25">
      <c r="A81" s="46">
        <v>44758</v>
      </c>
      <c r="B81" s="47">
        <v>1769443</v>
      </c>
      <c r="C81" s="47">
        <v>931968</v>
      </c>
      <c r="D81" s="528">
        <v>0.52670134047833128</v>
      </c>
      <c r="E81" s="47">
        <v>106643</v>
      </c>
      <c r="F81" s="528">
        <v>6.0269248571443106E-2</v>
      </c>
      <c r="G81" s="47">
        <v>730832</v>
      </c>
      <c r="H81" s="528">
        <v>0.41302941095022561</v>
      </c>
      <c r="I81" s="238">
        <f t="shared" si="24"/>
        <v>2949</v>
      </c>
      <c r="J81" s="535">
        <f t="shared" si="25"/>
        <v>1.6694084440704859E-3</v>
      </c>
    </row>
    <row r="82" spans="1:10" x14ac:dyDescent="0.25">
      <c r="A82" s="46">
        <v>44765</v>
      </c>
      <c r="B82" s="95">
        <v>1771974</v>
      </c>
      <c r="C82" s="95">
        <v>933029</v>
      </c>
      <c r="D82" s="556">
        <v>0.52654779359065085</v>
      </c>
      <c r="E82" s="95">
        <v>107911</v>
      </c>
      <c r="F82" s="556">
        <v>6.0898749078711088E-2</v>
      </c>
      <c r="G82" s="95">
        <v>731034</v>
      </c>
      <c r="H82" s="556">
        <v>0.41255345733063803</v>
      </c>
      <c r="I82" s="296">
        <f t="shared" si="24"/>
        <v>2531</v>
      </c>
      <c r="J82" s="557">
        <f t="shared" si="25"/>
        <v>1.4303936323465383E-3</v>
      </c>
    </row>
    <row r="83" spans="1:10" x14ac:dyDescent="0.25">
      <c r="A83" s="46">
        <v>44772</v>
      </c>
      <c r="B83" s="47">
        <v>1774964</v>
      </c>
      <c r="C83" s="47">
        <v>934193</v>
      </c>
      <c r="D83" s="528">
        <v>0.52631659008295384</v>
      </c>
      <c r="E83" s="47">
        <v>109419</v>
      </c>
      <c r="F83" s="528">
        <v>6.1645757322402031E-2</v>
      </c>
      <c r="G83" s="47">
        <v>731352</v>
      </c>
      <c r="H83" s="528">
        <v>0.4120376525946442</v>
      </c>
      <c r="I83" s="238">
        <f t="shared" si="24"/>
        <v>2990</v>
      </c>
      <c r="J83" s="535">
        <f t="shared" si="25"/>
        <v>1.687383674929821E-3</v>
      </c>
    </row>
    <row r="84" spans="1:10" x14ac:dyDescent="0.25">
      <c r="A84" s="46">
        <v>44779</v>
      </c>
      <c r="B84" s="100">
        <v>1779238</v>
      </c>
      <c r="C84" s="100">
        <v>937034</v>
      </c>
      <c r="D84" s="558">
        <v>0.52664904863767525</v>
      </c>
      <c r="E84" s="100">
        <v>110711</v>
      </c>
      <c r="F84" s="558">
        <v>6.2223828402945533E-2</v>
      </c>
      <c r="G84" s="100">
        <v>731493</v>
      </c>
      <c r="H84" s="558">
        <v>0.41112712295937925</v>
      </c>
      <c r="I84" s="299">
        <f t="shared" si="24"/>
        <v>4274</v>
      </c>
      <c r="J84" s="559">
        <f t="shared" si="25"/>
        <v>2.4079361609588013E-3</v>
      </c>
    </row>
    <row r="85" spans="1:10" x14ac:dyDescent="0.25">
      <c r="A85" s="46">
        <v>44786</v>
      </c>
      <c r="B85" s="105">
        <v>1783785</v>
      </c>
      <c r="C85" s="105">
        <v>939933</v>
      </c>
      <c r="D85" s="560">
        <v>0.52693177709197014</v>
      </c>
      <c r="E85" s="105">
        <v>111916</v>
      </c>
      <c r="F85" s="560">
        <v>6.2740745101007134E-2</v>
      </c>
      <c r="G85" s="105">
        <v>731936</v>
      </c>
      <c r="H85" s="560">
        <v>0.41032747780702272</v>
      </c>
      <c r="I85" s="303">
        <f t="shared" ref="I85:I90" si="26">B85-B84</f>
        <v>4547</v>
      </c>
      <c r="J85" s="561">
        <f t="shared" si="25"/>
        <v>2.5555884035750598E-3</v>
      </c>
    </row>
    <row r="86" spans="1:10" x14ac:dyDescent="0.25">
      <c r="A86" s="46">
        <v>44793</v>
      </c>
      <c r="B86" s="47">
        <v>1786889</v>
      </c>
      <c r="C86" s="47">
        <v>941544</v>
      </c>
      <c r="D86" s="528">
        <v>0.52691801225481827</v>
      </c>
      <c r="E86" s="47">
        <v>113148</v>
      </c>
      <c r="F86" s="528">
        <v>6.332122476550027E-2</v>
      </c>
      <c r="G86" s="47">
        <v>732197</v>
      </c>
      <c r="H86" s="528">
        <v>0.40976076297968145</v>
      </c>
      <c r="I86" s="238">
        <f t="shared" si="26"/>
        <v>3104</v>
      </c>
      <c r="J86" s="535">
        <f t="shared" ref="J86:J91" si="27">(B86/B85)-1</f>
        <v>1.7401200256756955E-3</v>
      </c>
    </row>
    <row r="87" spans="1:10" x14ac:dyDescent="0.25">
      <c r="A87" s="46">
        <v>44800</v>
      </c>
      <c r="B87" s="105">
        <v>1789208</v>
      </c>
      <c r="C87" s="105">
        <v>942527</v>
      </c>
      <c r="D87" s="560">
        <v>0.52678447670701223</v>
      </c>
      <c r="E87" s="105">
        <v>114426</v>
      </c>
      <c r="F87" s="560">
        <v>6.3953436380789708E-2</v>
      </c>
      <c r="G87" s="105">
        <v>732255</v>
      </c>
      <c r="H87" s="560">
        <v>0.40926208691219801</v>
      </c>
      <c r="I87" s="303">
        <f t="shared" si="26"/>
        <v>2319</v>
      </c>
      <c r="J87" s="561">
        <f t="shared" si="27"/>
        <v>1.2977862642840066E-3</v>
      </c>
    </row>
    <row r="88" spans="1:10" x14ac:dyDescent="0.25">
      <c r="A88" s="46">
        <v>44807</v>
      </c>
      <c r="B88" s="47">
        <v>1790478</v>
      </c>
      <c r="C88" s="47">
        <v>942901</v>
      </c>
      <c r="D88" s="528">
        <v>0.52661970713965767</v>
      </c>
      <c r="E88" s="47">
        <v>115569</v>
      </c>
      <c r="F88" s="528">
        <v>6.4546450724331711E-2</v>
      </c>
      <c r="G88" s="47">
        <v>732008</v>
      </c>
      <c r="H88" s="528">
        <v>0.40883384213601059</v>
      </c>
      <c r="I88" s="238">
        <f t="shared" si="26"/>
        <v>1270</v>
      </c>
      <c r="J88" s="535">
        <f t="shared" si="27"/>
        <v>7.0981126844960052E-4</v>
      </c>
    </row>
    <row r="89" spans="1:10" x14ac:dyDescent="0.25">
      <c r="A89" s="46">
        <v>44814</v>
      </c>
      <c r="B89" s="110">
        <v>1793817</v>
      </c>
      <c r="C89" s="110">
        <v>944508</v>
      </c>
      <c r="D89" s="562">
        <v>0.52653531547532439</v>
      </c>
      <c r="E89" s="110">
        <v>116833</v>
      </c>
      <c r="F89" s="562">
        <v>6.5130947025253974E-2</v>
      </c>
      <c r="G89" s="110">
        <v>732476</v>
      </c>
      <c r="H89" s="562">
        <v>0.40833373749942165</v>
      </c>
      <c r="I89" s="307">
        <f t="shared" si="26"/>
        <v>3339</v>
      </c>
      <c r="J89" s="563">
        <f t="shared" si="27"/>
        <v>1.8648651365724689E-3</v>
      </c>
    </row>
    <row r="90" spans="1:10" x14ac:dyDescent="0.25">
      <c r="A90" s="46">
        <v>44821</v>
      </c>
      <c r="B90" s="110">
        <v>1795967</v>
      </c>
      <c r="C90" s="110">
        <v>945250</v>
      </c>
      <c r="D90" s="562">
        <v>0.52631813390780569</v>
      </c>
      <c r="E90" s="110">
        <v>118216</v>
      </c>
      <c r="F90" s="562">
        <v>6.5823035723930334E-2</v>
      </c>
      <c r="G90" s="110">
        <v>732501</v>
      </c>
      <c r="H90" s="562">
        <v>0.40785883036826398</v>
      </c>
      <c r="I90" s="307">
        <f t="shared" si="26"/>
        <v>2150</v>
      </c>
      <c r="J90" s="563">
        <f t="shared" si="27"/>
        <v>1.1985615032079622E-3</v>
      </c>
    </row>
    <row r="91" spans="1:10" x14ac:dyDescent="0.25">
      <c r="A91" s="46">
        <v>44828</v>
      </c>
      <c r="B91" s="110">
        <v>1797969</v>
      </c>
      <c r="C91" s="110">
        <v>946007</v>
      </c>
      <c r="D91" s="562">
        <v>0.52615312054879704</v>
      </c>
      <c r="E91" s="110">
        <v>119373</v>
      </c>
      <c r="F91" s="562">
        <v>6.6393247047084797E-2</v>
      </c>
      <c r="G91" s="110">
        <v>732589</v>
      </c>
      <c r="H91" s="562">
        <v>0.40745363240411819</v>
      </c>
      <c r="I91" s="307">
        <f t="shared" ref="I91:I96" si="28">B91-B90</f>
        <v>2002</v>
      </c>
      <c r="J91" s="563">
        <f t="shared" si="27"/>
        <v>1.114719813894105E-3</v>
      </c>
    </row>
    <row r="92" spans="1:10" x14ac:dyDescent="0.25">
      <c r="A92" s="46">
        <v>44835</v>
      </c>
      <c r="B92" s="110">
        <v>1800307</v>
      </c>
      <c r="C92" s="110">
        <v>946947</v>
      </c>
      <c r="D92" s="562">
        <v>0.52599195581642466</v>
      </c>
      <c r="E92" s="110">
        <v>120663</v>
      </c>
      <c r="F92" s="562">
        <v>6.7023568757995158E-2</v>
      </c>
      <c r="G92" s="110">
        <v>732697</v>
      </c>
      <c r="H92" s="562">
        <v>0.40698447542558019</v>
      </c>
      <c r="I92" s="307">
        <f t="shared" si="28"/>
        <v>2338</v>
      </c>
      <c r="J92" s="563">
        <f t="shared" ref="J92:J97" si="29">(B92/B91)-1</f>
        <v>1.3003561240487738E-3</v>
      </c>
    </row>
    <row r="93" spans="1:10" x14ac:dyDescent="0.25">
      <c r="A93" s="46">
        <v>44842</v>
      </c>
      <c r="B93" s="47">
        <v>1802401</v>
      </c>
      <c r="C93" s="47">
        <v>947573</v>
      </c>
      <c r="D93" s="528">
        <v>0.52572818146461309</v>
      </c>
      <c r="E93" s="47">
        <v>122055</v>
      </c>
      <c r="F93" s="528">
        <v>6.7718005038834309E-2</v>
      </c>
      <c r="G93" s="47">
        <v>732773</v>
      </c>
      <c r="H93" s="528">
        <v>0.40655381349655267</v>
      </c>
      <c r="I93" s="238">
        <f t="shared" si="28"/>
        <v>2094</v>
      </c>
      <c r="J93" s="535">
        <f t="shared" si="29"/>
        <v>1.1631349542049474E-3</v>
      </c>
    </row>
    <row r="94" spans="1:10" x14ac:dyDescent="0.25">
      <c r="A94" s="46">
        <v>44849</v>
      </c>
      <c r="B94" s="115">
        <v>1804157</v>
      </c>
      <c r="C94" s="115">
        <v>948320</v>
      </c>
      <c r="D94" s="528">
        <v>0.52563052993725046</v>
      </c>
      <c r="E94" s="115">
        <v>123044</v>
      </c>
      <c r="F94" s="564">
        <v>6.8200273036104944E-2</v>
      </c>
      <c r="G94" s="115">
        <v>732793</v>
      </c>
      <c r="H94" s="564">
        <v>0.40616919702664456</v>
      </c>
      <c r="I94" s="565">
        <f t="shared" si="28"/>
        <v>1756</v>
      </c>
      <c r="J94" s="566">
        <f t="shared" si="29"/>
        <v>9.7425600629374998E-4</v>
      </c>
    </row>
    <row r="95" spans="1:10" x14ac:dyDescent="0.25">
      <c r="A95" s="46">
        <v>44856</v>
      </c>
      <c r="B95" s="120">
        <v>1806309</v>
      </c>
      <c r="C95" s="120">
        <v>949094</v>
      </c>
      <c r="D95" s="567">
        <v>0.52543280247178081</v>
      </c>
      <c r="E95" s="120">
        <v>124246</v>
      </c>
      <c r="F95" s="567">
        <v>6.8784466002217784E-2</v>
      </c>
      <c r="G95" s="120">
        <v>732969</v>
      </c>
      <c r="H95" s="567">
        <v>0.40578273152600136</v>
      </c>
      <c r="I95" s="313">
        <f t="shared" si="28"/>
        <v>2152</v>
      </c>
      <c r="J95" s="568">
        <f t="shared" si="29"/>
        <v>1.1928008482631203E-3</v>
      </c>
    </row>
    <row r="96" spans="1:10" x14ac:dyDescent="0.25">
      <c r="A96" s="46">
        <v>44863</v>
      </c>
      <c r="B96" s="120">
        <v>1808883</v>
      </c>
      <c r="C96" s="120">
        <v>949779</v>
      </c>
      <c r="D96" s="567">
        <v>0.52506381009717051</v>
      </c>
      <c r="E96" s="120">
        <v>125900</v>
      </c>
      <c r="F96" s="567">
        <v>6.9600963688641007E-2</v>
      </c>
      <c r="G96" s="120">
        <v>733204</v>
      </c>
      <c r="H96" s="567">
        <v>0.40533522621418855</v>
      </c>
      <c r="I96" s="313">
        <f t="shared" si="28"/>
        <v>2574</v>
      </c>
      <c r="J96" s="568">
        <f t="shared" si="29"/>
        <v>1.4250053562263609E-3</v>
      </c>
    </row>
    <row r="97" spans="1:10" x14ac:dyDescent="0.25">
      <c r="A97" s="46">
        <v>44870</v>
      </c>
      <c r="B97" s="120">
        <v>1811530</v>
      </c>
      <c r="C97" s="120">
        <v>950298</v>
      </c>
      <c r="D97" s="567">
        <v>0.52458308722461122</v>
      </c>
      <c r="E97" s="120">
        <v>127626</v>
      </c>
      <c r="F97" s="567">
        <v>7.0452048820610208E-2</v>
      </c>
      <c r="G97" s="120">
        <v>733606</v>
      </c>
      <c r="H97" s="567">
        <v>0.40496486395477854</v>
      </c>
      <c r="I97" s="313">
        <f>B97-B96</f>
        <v>2647</v>
      </c>
      <c r="J97" s="568">
        <f t="shared" si="29"/>
        <v>1.4633340022545127E-3</v>
      </c>
    </row>
    <row r="98" spans="1:10" x14ac:dyDescent="0.25">
      <c r="A98" s="46">
        <v>44877</v>
      </c>
      <c r="B98" s="47">
        <v>1814108</v>
      </c>
      <c r="C98" s="47">
        <v>950903</v>
      </c>
      <c r="D98" s="528">
        <v>0.52417110778410103</v>
      </c>
      <c r="E98" s="47">
        <v>129174</v>
      </c>
      <c r="F98" s="528">
        <v>7.1205242466269927E-2</v>
      </c>
      <c r="G98" s="47">
        <v>734031</v>
      </c>
      <c r="H98" s="528">
        <v>0.404623649749629</v>
      </c>
      <c r="I98" s="238">
        <f>B98-B97</f>
        <v>2578</v>
      </c>
      <c r="J98" s="535">
        <f>(B98/B97)-1</f>
        <v>1.4231064348919631E-3</v>
      </c>
    </row>
    <row r="99" spans="1:10" x14ac:dyDescent="0.25">
      <c r="A99" s="46">
        <v>44884</v>
      </c>
      <c r="B99" s="125">
        <v>1816667</v>
      </c>
      <c r="C99" s="125">
        <v>951165</v>
      </c>
      <c r="D99" s="569">
        <v>0.52357696815101507</v>
      </c>
      <c r="E99" s="125">
        <v>130849</v>
      </c>
      <c r="F99" s="569">
        <v>7.2026959261108386E-2</v>
      </c>
      <c r="G99" s="125">
        <v>734653</v>
      </c>
      <c r="H99" s="569">
        <v>0.40439607258787658</v>
      </c>
      <c r="I99" s="317">
        <f t="shared" ref="I99:I100" si="30">B99-B98</f>
        <v>2559</v>
      </c>
      <c r="J99" s="570">
        <f t="shared" ref="J99:J100" si="31">(B99/B98)-1</f>
        <v>1.4106106141420494E-3</v>
      </c>
    </row>
    <row r="100" spans="1:10" x14ac:dyDescent="0.25">
      <c r="A100" s="46">
        <v>44891</v>
      </c>
      <c r="B100" s="125">
        <v>1819183</v>
      </c>
      <c r="C100" s="125">
        <v>951766</v>
      </c>
      <c r="D100" s="569">
        <v>0.5231832091658728</v>
      </c>
      <c r="E100" s="125">
        <v>131924</v>
      </c>
      <c r="F100" s="569">
        <v>7.2518267815827209E-2</v>
      </c>
      <c r="G100" s="125">
        <v>735493</v>
      </c>
      <c r="H100" s="569">
        <v>0.40429852301829999</v>
      </c>
      <c r="I100" s="317">
        <f t="shared" si="30"/>
        <v>2516</v>
      </c>
      <c r="J100" s="570">
        <f t="shared" si="31"/>
        <v>1.3849538743204715E-3</v>
      </c>
    </row>
    <row r="101" spans="1:10" x14ac:dyDescent="0.25">
      <c r="A101" s="46">
        <v>44898</v>
      </c>
      <c r="B101" s="47">
        <v>1822399</v>
      </c>
      <c r="C101" s="47">
        <v>952199</v>
      </c>
      <c r="D101" s="528">
        <v>0.52249754307371765</v>
      </c>
      <c r="E101" s="47">
        <v>133965</v>
      </c>
      <c r="F101" s="528">
        <v>7.3510246658388206E-2</v>
      </c>
      <c r="G101" s="47">
        <v>736235</v>
      </c>
      <c r="H101" s="528">
        <v>0.40399221026789411</v>
      </c>
      <c r="I101" s="238">
        <f t="shared" ref="I101:I106" si="32">B101-B100</f>
        <v>3216</v>
      </c>
      <c r="J101" s="535">
        <f t="shared" ref="J101:J106" si="33">(B101/B100)-1</f>
        <v>1.7678265463123566E-3</v>
      </c>
    </row>
    <row r="102" spans="1:10" x14ac:dyDescent="0.25">
      <c r="A102" s="46">
        <v>44905</v>
      </c>
      <c r="B102" s="130">
        <v>1825128</v>
      </c>
      <c r="C102" s="130">
        <v>952664</v>
      </c>
      <c r="D102" s="571">
        <v>0.52197106175566865</v>
      </c>
      <c r="E102" s="130">
        <v>136048</v>
      </c>
      <c r="F102" s="571">
        <v>7.4541621190404181E-2</v>
      </c>
      <c r="G102" s="130">
        <v>736416</v>
      </c>
      <c r="H102" s="571">
        <v>0.40348731705392715</v>
      </c>
      <c r="I102" s="320">
        <f t="shared" si="32"/>
        <v>2729</v>
      </c>
      <c r="J102" s="572">
        <f t="shared" si="33"/>
        <v>1.4974766777198223E-3</v>
      </c>
    </row>
    <row r="103" spans="1:10" x14ac:dyDescent="0.25">
      <c r="A103" s="46">
        <v>44912</v>
      </c>
      <c r="B103" s="47">
        <v>1828246</v>
      </c>
      <c r="C103" s="47">
        <v>953461</v>
      </c>
      <c r="D103" s="528">
        <v>0.52151679806765605</v>
      </c>
      <c r="E103" s="47">
        <v>138023</v>
      </c>
      <c r="F103" s="528">
        <v>7.5494763833751033E-2</v>
      </c>
      <c r="G103" s="47">
        <v>736762</v>
      </c>
      <c r="H103" s="528">
        <v>0.40298843809859286</v>
      </c>
      <c r="I103" s="238">
        <f t="shared" si="32"/>
        <v>3118</v>
      </c>
      <c r="J103" s="535">
        <f t="shared" si="33"/>
        <v>1.7083733305280902E-3</v>
      </c>
    </row>
    <row r="104" spans="1:10" x14ac:dyDescent="0.25">
      <c r="A104" s="46">
        <v>44919</v>
      </c>
      <c r="B104" s="135">
        <v>1829797</v>
      </c>
      <c r="C104" s="135">
        <v>953674</v>
      </c>
      <c r="D104" s="573">
        <v>0.52119114852631199</v>
      </c>
      <c r="E104" s="135">
        <v>139192</v>
      </c>
      <c r="F104" s="573">
        <v>7.6069640512034936E-2</v>
      </c>
      <c r="G104" s="135">
        <v>736931</v>
      </c>
      <c r="H104" s="573">
        <v>0.4027392109616531</v>
      </c>
      <c r="I104" s="323">
        <f t="shared" si="32"/>
        <v>1551</v>
      </c>
      <c r="J104" s="574">
        <f t="shared" si="33"/>
        <v>8.4835410551975521E-4</v>
      </c>
    </row>
    <row r="105" spans="1:10" x14ac:dyDescent="0.25">
      <c r="A105" s="46">
        <v>44926</v>
      </c>
      <c r="B105" s="47">
        <v>1831713</v>
      </c>
      <c r="C105" s="47">
        <v>954205</v>
      </c>
      <c r="D105" s="528">
        <v>0.52093586713639095</v>
      </c>
      <c r="E105" s="47">
        <v>140203</v>
      </c>
      <c r="F105" s="528">
        <v>7.6542012859001377E-2</v>
      </c>
      <c r="G105" s="47">
        <v>737305</v>
      </c>
      <c r="H105" s="528">
        <v>0.40252212000460769</v>
      </c>
      <c r="I105" s="238">
        <f t="shared" si="32"/>
        <v>1916</v>
      </c>
      <c r="J105" s="535">
        <f t="shared" si="33"/>
        <v>1.0471106904208494E-3</v>
      </c>
    </row>
    <row r="106" spans="1:10" x14ac:dyDescent="0.25">
      <c r="A106" s="46">
        <v>44933</v>
      </c>
      <c r="B106" s="140">
        <v>1834112</v>
      </c>
      <c r="C106" s="140">
        <v>954854</v>
      </c>
      <c r="D106" s="575">
        <v>0.52060833798590267</v>
      </c>
      <c r="E106" s="140">
        <v>141662</v>
      </c>
      <c r="F106" s="575">
        <v>7.7237376997696977E-2</v>
      </c>
      <c r="G106" s="140">
        <v>737596</v>
      </c>
      <c r="H106" s="575">
        <v>0.40215428501640033</v>
      </c>
      <c r="I106" s="326">
        <f t="shared" si="32"/>
        <v>2399</v>
      </c>
      <c r="J106" s="576">
        <f t="shared" si="33"/>
        <v>1.3097029938642368E-3</v>
      </c>
    </row>
    <row r="107" spans="1:10" x14ac:dyDescent="0.25">
      <c r="A107" s="46">
        <v>44940</v>
      </c>
      <c r="B107" s="140">
        <v>1835483</v>
      </c>
      <c r="C107" s="140">
        <v>955372</v>
      </c>
      <c r="D107" s="575">
        <v>0.52050168811152164</v>
      </c>
      <c r="E107" s="140">
        <v>142712</v>
      </c>
      <c r="F107" s="575">
        <v>7.7751741639666513E-2</v>
      </c>
      <c r="G107" s="140">
        <v>737399</v>
      </c>
      <c r="H107" s="575">
        <v>0.40174657024881189</v>
      </c>
      <c r="I107" s="326">
        <f t="shared" ref="I107:I112" si="34">B107-B106</f>
        <v>1371</v>
      </c>
      <c r="J107" s="576">
        <f t="shared" ref="J107:J112" si="35">(B107/B106)-1</f>
        <v>7.4750069788542817E-4</v>
      </c>
    </row>
    <row r="108" spans="1:10" x14ac:dyDescent="0.25">
      <c r="A108" s="46">
        <v>44947</v>
      </c>
      <c r="B108" s="47">
        <v>1837179</v>
      </c>
      <c r="C108" s="47">
        <v>955876</v>
      </c>
      <c r="D108" s="528">
        <v>0.52029551829190301</v>
      </c>
      <c r="E108" s="47">
        <v>143969</v>
      </c>
      <c r="F108" s="528">
        <v>7.8364165930483634E-2</v>
      </c>
      <c r="G108" s="47">
        <v>737334</v>
      </c>
      <c r="H108" s="528">
        <v>0.40134031577761342</v>
      </c>
      <c r="I108" s="238">
        <f t="shared" si="34"/>
        <v>1696</v>
      </c>
      <c r="J108" s="535">
        <f t="shared" si="35"/>
        <v>9.2400746833387615E-4</v>
      </c>
    </row>
    <row r="109" spans="1:10" x14ac:dyDescent="0.25">
      <c r="A109" s="46">
        <v>44954</v>
      </c>
      <c r="B109" s="47">
        <v>1840010</v>
      </c>
      <c r="C109" s="47">
        <v>956868</v>
      </c>
      <c r="D109" s="528">
        <v>0.52003413024929213</v>
      </c>
      <c r="E109" s="47">
        <v>145456</v>
      </c>
      <c r="F109" s="528">
        <v>7.9051744283998457E-2</v>
      </c>
      <c r="G109" s="47">
        <v>737686</v>
      </c>
      <c r="H109" s="528">
        <v>0.4009141254667094</v>
      </c>
      <c r="I109" s="238">
        <f t="shared" si="34"/>
        <v>2831</v>
      </c>
      <c r="J109" s="535">
        <f t="shared" si="35"/>
        <v>1.5409494665463708E-3</v>
      </c>
    </row>
    <row r="110" spans="1:10" x14ac:dyDescent="0.25">
      <c r="A110" s="46">
        <v>44961</v>
      </c>
      <c r="B110" s="145">
        <v>1843484</v>
      </c>
      <c r="C110" s="145">
        <v>957822</v>
      </c>
      <c r="D110" s="577">
        <v>0.51957163718263899</v>
      </c>
      <c r="E110" s="145">
        <v>146772</v>
      </c>
      <c r="F110" s="577">
        <v>7.9616638929331629E-2</v>
      </c>
      <c r="G110" s="145">
        <v>738890</v>
      </c>
      <c r="H110" s="577">
        <v>0.40081172388802938</v>
      </c>
      <c r="I110" s="330">
        <f t="shared" si="34"/>
        <v>3474</v>
      </c>
      <c r="J110" s="578">
        <f t="shared" si="35"/>
        <v>1.8880332172108716E-3</v>
      </c>
    </row>
    <row r="111" spans="1:10" x14ac:dyDescent="0.25">
      <c r="A111" s="46">
        <v>44968</v>
      </c>
      <c r="B111" s="47">
        <v>1846456</v>
      </c>
      <c r="C111" s="47">
        <v>958377</v>
      </c>
      <c r="D111" s="528">
        <v>0.51903592612009164</v>
      </c>
      <c r="E111" s="47">
        <v>148083</v>
      </c>
      <c r="F111" s="528">
        <v>8.0198499178967708E-2</v>
      </c>
      <c r="G111" s="47">
        <v>739996</v>
      </c>
      <c r="H111" s="528">
        <v>0.4007655747009406</v>
      </c>
      <c r="I111" s="238">
        <f t="shared" si="34"/>
        <v>2972</v>
      </c>
      <c r="J111" s="535">
        <f t="shared" si="35"/>
        <v>1.6121647923170723E-3</v>
      </c>
    </row>
    <row r="112" spans="1:10" x14ac:dyDescent="0.25">
      <c r="A112" s="46">
        <v>44975</v>
      </c>
      <c r="B112" s="150">
        <v>1847848</v>
      </c>
      <c r="C112" s="150">
        <v>958538</v>
      </c>
      <c r="D112" s="579">
        <v>0.51873206021274476</v>
      </c>
      <c r="E112" s="150">
        <v>149083</v>
      </c>
      <c r="F112" s="579">
        <v>8.0679255003658315E-2</v>
      </c>
      <c r="G112" s="150">
        <v>740227</v>
      </c>
      <c r="H112" s="579">
        <v>0.40058868478359694</v>
      </c>
      <c r="I112" s="333">
        <f t="shared" si="34"/>
        <v>1392</v>
      </c>
      <c r="J112" s="580">
        <f t="shared" si="35"/>
        <v>7.5387661552728247E-4</v>
      </c>
    </row>
    <row r="113" spans="1:10" x14ac:dyDescent="0.25">
      <c r="A113" s="46">
        <v>44982</v>
      </c>
      <c r="B113" s="47">
        <v>1850421</v>
      </c>
      <c r="C113" s="47">
        <v>959288</v>
      </c>
      <c r="D113" s="528">
        <v>0.51841607936788436</v>
      </c>
      <c r="E113" s="47">
        <v>150258</v>
      </c>
      <c r="F113" s="528">
        <v>8.1202061584904187E-2</v>
      </c>
      <c r="G113" s="47">
        <v>740875</v>
      </c>
      <c r="H113" s="528">
        <v>0.40038185904721141</v>
      </c>
      <c r="I113" s="238">
        <f t="shared" ref="I113:I118" si="36">B113-B112</f>
        <v>2573</v>
      </c>
      <c r="J113" s="535">
        <f t="shared" ref="J113:J118" si="37">(B113/B112)-1</f>
        <v>1.3924305462353903E-3</v>
      </c>
    </row>
    <row r="114" spans="1:10" x14ac:dyDescent="0.25">
      <c r="A114" s="46">
        <v>44989</v>
      </c>
      <c r="B114" s="150">
        <v>1852398</v>
      </c>
      <c r="C114" s="150">
        <v>959760</v>
      </c>
      <c r="D114" s="579">
        <v>0.518117596758364</v>
      </c>
      <c r="E114" s="150">
        <v>151413</v>
      </c>
      <c r="F114" s="579">
        <v>8.1738913559613005E-2</v>
      </c>
      <c r="G114" s="150">
        <v>741225</v>
      </c>
      <c r="H114" s="579">
        <v>0.40014348968202296</v>
      </c>
      <c r="I114" s="333">
        <f t="shared" si="36"/>
        <v>1977</v>
      </c>
      <c r="J114" s="580">
        <f t="shared" si="37"/>
        <v>1.0684055142045068E-3</v>
      </c>
    </row>
    <row r="115" spans="1:10" x14ac:dyDescent="0.25">
      <c r="A115" s="46">
        <v>44996</v>
      </c>
      <c r="B115" s="150">
        <v>1854137</v>
      </c>
      <c r="C115" s="150">
        <v>960216</v>
      </c>
      <c r="D115" s="579">
        <v>0.51787758941221707</v>
      </c>
      <c r="E115" s="150">
        <v>152598</v>
      </c>
      <c r="F115" s="579">
        <v>8.2301361765608469E-2</v>
      </c>
      <c r="G115" s="150">
        <v>741323</v>
      </c>
      <c r="H115" s="579">
        <v>0.3998210488221744</v>
      </c>
      <c r="I115" s="333">
        <f t="shared" si="36"/>
        <v>1739</v>
      </c>
      <c r="J115" s="580">
        <f t="shared" si="37"/>
        <v>9.3878313407813607E-4</v>
      </c>
    </row>
    <row r="116" spans="1:10" x14ac:dyDescent="0.25">
      <c r="A116" s="46">
        <v>45003</v>
      </c>
      <c r="B116" s="47">
        <v>1855838</v>
      </c>
      <c r="C116" s="47">
        <v>960656</v>
      </c>
      <c r="D116" s="528">
        <v>0.51764000952669365</v>
      </c>
      <c r="E116" s="47">
        <v>153883</v>
      </c>
      <c r="F116" s="528">
        <v>8.2918336622054292E-2</v>
      </c>
      <c r="G116" s="47">
        <v>741299</v>
      </c>
      <c r="H116" s="528">
        <v>0.39944165385125208</v>
      </c>
      <c r="I116" s="238">
        <f t="shared" si="36"/>
        <v>1701</v>
      </c>
      <c r="J116" s="535">
        <f t="shared" si="37"/>
        <v>9.174079369540511E-4</v>
      </c>
    </row>
    <row r="117" spans="1:10" x14ac:dyDescent="0.25">
      <c r="A117" s="46">
        <v>45010</v>
      </c>
      <c r="B117" s="150">
        <v>1857771</v>
      </c>
      <c r="C117" s="150">
        <v>961070</v>
      </c>
      <c r="D117" s="579">
        <v>0.51732425578825381</v>
      </c>
      <c r="E117" s="150">
        <v>155183</v>
      </c>
      <c r="F117" s="579">
        <v>8.3531823890027349E-2</v>
      </c>
      <c r="G117" s="150">
        <v>741518</v>
      </c>
      <c r="H117" s="579">
        <v>0.39914392032171886</v>
      </c>
      <c r="I117" s="333">
        <f t="shared" si="36"/>
        <v>1933</v>
      </c>
      <c r="J117" s="580">
        <f t="shared" si="37"/>
        <v>1.0415779825609928E-3</v>
      </c>
    </row>
    <row r="118" spans="1:10" x14ac:dyDescent="0.25">
      <c r="A118" s="46">
        <v>45017</v>
      </c>
      <c r="B118" s="150">
        <v>1859428</v>
      </c>
      <c r="C118" s="150">
        <v>961641</v>
      </c>
      <c r="D118" s="579">
        <v>0.5171703341027456</v>
      </c>
      <c r="E118" s="150">
        <v>156335</v>
      </c>
      <c r="F118" s="579">
        <v>8.4076931185289236E-2</v>
      </c>
      <c r="G118" s="150">
        <v>741452</v>
      </c>
      <c r="H118" s="579">
        <v>0.39875273471196521</v>
      </c>
      <c r="I118" s="333">
        <f t="shared" si="36"/>
        <v>1657</v>
      </c>
      <c r="J118" s="580">
        <f t="shared" si="37"/>
        <v>8.9192909136803777E-4</v>
      </c>
    </row>
    <row r="119" spans="1:10" x14ac:dyDescent="0.25">
      <c r="A119" s="46">
        <v>45024</v>
      </c>
      <c r="B119" s="150">
        <v>1861233</v>
      </c>
      <c r="C119" s="150">
        <v>962092</v>
      </c>
      <c r="D119" s="579">
        <v>0.5169111014042842</v>
      </c>
      <c r="E119" s="150">
        <v>157601</v>
      </c>
      <c r="F119" s="579">
        <v>8.4675588709205135E-2</v>
      </c>
      <c r="G119" s="150">
        <v>741540</v>
      </c>
      <c r="H119" s="579">
        <v>0.39841330988651069</v>
      </c>
      <c r="I119" s="333">
        <f t="shared" ref="I119:I124" si="38">B119-B118</f>
        <v>1805</v>
      </c>
      <c r="J119" s="580">
        <f t="shared" ref="J119:J124" si="39">(B119/B118)-1</f>
        <v>9.7072863267633203E-4</v>
      </c>
    </row>
    <row r="120" spans="1:10" x14ac:dyDescent="0.25">
      <c r="A120" s="155">
        <v>45031</v>
      </c>
      <c r="B120" s="150">
        <v>1863777</v>
      </c>
      <c r="C120" s="150">
        <v>962706</v>
      </c>
      <c r="D120" s="579">
        <v>0.51653497172676777</v>
      </c>
      <c r="E120" s="150">
        <v>159291</v>
      </c>
      <c r="F120" s="579">
        <v>8.5466769897900877E-2</v>
      </c>
      <c r="G120" s="150">
        <v>741780</v>
      </c>
      <c r="H120" s="579">
        <v>0.39799825837533137</v>
      </c>
      <c r="I120" s="333">
        <f t="shared" si="38"/>
        <v>2544</v>
      </c>
      <c r="J120" s="580">
        <f t="shared" si="39"/>
        <v>1.3668358555860571E-3</v>
      </c>
    </row>
    <row r="121" spans="1:10" x14ac:dyDescent="0.25">
      <c r="A121" s="46">
        <v>45038</v>
      </c>
      <c r="B121" s="150">
        <v>1866346</v>
      </c>
      <c r="C121" s="150">
        <v>963290</v>
      </c>
      <c r="D121" s="579">
        <v>0.51613687922818174</v>
      </c>
      <c r="E121" s="150">
        <v>160922</v>
      </c>
      <c r="F121" s="579">
        <v>8.6223026169852751E-2</v>
      </c>
      <c r="G121" s="150">
        <v>742134</v>
      </c>
      <c r="H121" s="579">
        <v>0.39764009460196553</v>
      </c>
      <c r="I121" s="333">
        <f t="shared" si="38"/>
        <v>2569</v>
      </c>
      <c r="J121" s="580">
        <f t="shared" si="39"/>
        <v>1.3783837873306837E-3</v>
      </c>
    </row>
    <row r="122" spans="1:10" x14ac:dyDescent="0.25">
      <c r="A122" s="155">
        <v>45045</v>
      </c>
      <c r="B122" s="150">
        <v>1869107</v>
      </c>
      <c r="C122" s="150">
        <v>964086</v>
      </c>
      <c r="D122" s="579">
        <v>0.51580032603804915</v>
      </c>
      <c r="E122" s="150">
        <v>162783</v>
      </c>
      <c r="F122" s="579">
        <v>8.7091322219648201E-2</v>
      </c>
      <c r="G122" s="150">
        <v>742238</v>
      </c>
      <c r="H122" s="579">
        <v>0.39710835174230263</v>
      </c>
      <c r="I122" s="333">
        <f t="shared" si="38"/>
        <v>2761</v>
      </c>
      <c r="J122" s="580">
        <f t="shared" si="39"/>
        <v>1.4793612759906871E-3</v>
      </c>
    </row>
    <row r="123" spans="1:10" x14ac:dyDescent="0.25">
      <c r="A123" s="46">
        <v>45052</v>
      </c>
      <c r="B123" s="47">
        <v>1871881</v>
      </c>
      <c r="C123" s="47">
        <v>965004</v>
      </c>
      <c r="D123" s="528">
        <v>0.51552636091717374</v>
      </c>
      <c r="E123" s="47">
        <v>164608</v>
      </c>
      <c r="F123" s="528">
        <v>8.7937213957511182E-2</v>
      </c>
      <c r="G123" s="47">
        <v>742269</v>
      </c>
      <c r="H123" s="528">
        <v>0.39653642512531512</v>
      </c>
      <c r="I123" s="238">
        <f t="shared" si="38"/>
        <v>2774</v>
      </c>
      <c r="J123" s="535">
        <f t="shared" si="39"/>
        <v>1.4841311920612554E-3</v>
      </c>
    </row>
    <row r="124" spans="1:10" x14ac:dyDescent="0.25">
      <c r="A124" s="156">
        <v>45059</v>
      </c>
      <c r="B124" s="157">
        <v>1875166</v>
      </c>
      <c r="C124" s="157">
        <v>966870</v>
      </c>
      <c r="D124" s="581">
        <v>0.51561835058869454</v>
      </c>
      <c r="E124" s="157">
        <v>166212</v>
      </c>
      <c r="F124" s="581">
        <v>8.8638552533482365E-2</v>
      </c>
      <c r="G124" s="157">
        <v>742084</v>
      </c>
      <c r="H124" s="581">
        <v>0.39574309687782311</v>
      </c>
      <c r="I124" s="337">
        <f t="shared" si="38"/>
        <v>3285</v>
      </c>
      <c r="J124" s="582">
        <f t="shared" si="39"/>
        <v>1.7549192496746358E-3</v>
      </c>
    </row>
    <row r="125" spans="1:10" x14ac:dyDescent="0.25">
      <c r="A125" s="156">
        <v>45066</v>
      </c>
      <c r="B125" s="157">
        <v>1878102</v>
      </c>
      <c r="C125" s="157">
        <v>968446</v>
      </c>
      <c r="D125" s="581">
        <v>0.51565143959167292</v>
      </c>
      <c r="E125" s="157">
        <v>167763</v>
      </c>
      <c r="F125" s="581">
        <v>8.9325819364443462E-2</v>
      </c>
      <c r="G125" s="157">
        <v>741893</v>
      </c>
      <c r="H125" s="581">
        <v>0.39502274104388369</v>
      </c>
      <c r="I125" s="337">
        <f t="shared" ref="I125:I130" si="40">B125-B124</f>
        <v>2936</v>
      </c>
      <c r="J125" s="582">
        <f t="shared" ref="J125:J130" si="41">(B125/B124)-1</f>
        <v>1.5657280475436242E-3</v>
      </c>
    </row>
    <row r="126" spans="1:10" x14ac:dyDescent="0.25">
      <c r="A126" s="156">
        <v>45073</v>
      </c>
      <c r="B126" s="157">
        <v>1880051</v>
      </c>
      <c r="C126" s="157">
        <v>969352</v>
      </c>
      <c r="D126" s="581">
        <v>0.51559877896929396</v>
      </c>
      <c r="E126" s="157">
        <v>169180</v>
      </c>
      <c r="F126" s="581">
        <v>8.9986920567580342E-2</v>
      </c>
      <c r="G126" s="157">
        <v>741519</v>
      </c>
      <c r="H126" s="581">
        <v>0.39441430046312576</v>
      </c>
      <c r="I126" s="337">
        <f t="shared" si="40"/>
        <v>1949</v>
      </c>
      <c r="J126" s="582">
        <f t="shared" si="41"/>
        <v>1.0377498133753438E-3</v>
      </c>
    </row>
    <row r="127" spans="1:10" x14ac:dyDescent="0.25">
      <c r="A127" s="156">
        <v>45080</v>
      </c>
      <c r="B127" s="157">
        <v>1884407</v>
      </c>
      <c r="C127" s="157">
        <v>971749</v>
      </c>
      <c r="D127" s="581">
        <v>0.51567893772417528</v>
      </c>
      <c r="E127" s="157">
        <v>171011</v>
      </c>
      <c r="F127" s="581">
        <v>9.0750565031864142E-2</v>
      </c>
      <c r="G127" s="157">
        <v>741647</v>
      </c>
      <c r="H127" s="581">
        <v>0.39357049724396059</v>
      </c>
      <c r="I127" s="337">
        <f t="shared" si="40"/>
        <v>4356</v>
      </c>
      <c r="J127" s="582">
        <f t="shared" si="41"/>
        <v>2.3169584229363327E-3</v>
      </c>
    </row>
    <row r="128" spans="1:10" x14ac:dyDescent="0.25">
      <c r="A128" s="156">
        <v>45087</v>
      </c>
      <c r="B128" s="47">
        <v>1887296</v>
      </c>
      <c r="C128" s="47">
        <v>972924</v>
      </c>
      <c r="D128" s="528">
        <v>0.51551214012004476</v>
      </c>
      <c r="E128" s="47">
        <v>172748</v>
      </c>
      <c r="F128" s="528">
        <v>9.1532011936654348E-2</v>
      </c>
      <c r="G128" s="47">
        <v>741624</v>
      </c>
      <c r="H128" s="528">
        <v>0.39295584794330091</v>
      </c>
      <c r="I128" s="238">
        <f t="shared" si="40"/>
        <v>2889</v>
      </c>
      <c r="J128" s="535">
        <f t="shared" si="41"/>
        <v>1.5331082934844087E-3</v>
      </c>
    </row>
    <row r="129" spans="1:10" x14ac:dyDescent="0.25">
      <c r="A129" s="156">
        <v>45094</v>
      </c>
      <c r="B129" s="47">
        <v>1890282</v>
      </c>
      <c r="C129" s="47">
        <v>974656</v>
      </c>
      <c r="D129" s="528">
        <v>0.51561407239766344</v>
      </c>
      <c r="E129" s="47">
        <v>174208</v>
      </c>
      <c r="F129" s="528">
        <v>9.2159794147116669E-2</v>
      </c>
      <c r="G129" s="47">
        <v>741418</v>
      </c>
      <c r="H129" s="528">
        <v>0.39222613345521989</v>
      </c>
      <c r="I129" s="238">
        <f t="shared" si="40"/>
        <v>2986</v>
      </c>
      <c r="J129" s="535">
        <f t="shared" si="41"/>
        <v>1.582157753738711E-3</v>
      </c>
    </row>
    <row r="130" spans="1:10" x14ac:dyDescent="0.25">
      <c r="A130" s="156">
        <v>45101</v>
      </c>
      <c r="B130" s="583">
        <v>1892668</v>
      </c>
      <c r="C130" s="583">
        <v>975759</v>
      </c>
      <c r="D130" s="584">
        <v>0.51554683652917466</v>
      </c>
      <c r="E130" s="583">
        <v>175703</v>
      </c>
      <c r="F130" s="584">
        <v>9.2833502759068154E-2</v>
      </c>
      <c r="G130" s="583">
        <v>741206</v>
      </c>
      <c r="H130" s="584">
        <v>0.39161966071175713</v>
      </c>
      <c r="I130" s="585">
        <f t="shared" si="40"/>
        <v>2386</v>
      </c>
      <c r="J130" s="586">
        <f t="shared" si="41"/>
        <v>1.2622455273869626E-3</v>
      </c>
    </row>
    <row r="131" spans="1:10" x14ac:dyDescent="0.25">
      <c r="A131" s="156">
        <v>45108</v>
      </c>
      <c r="B131" s="47">
        <v>1896317</v>
      </c>
      <c r="C131" s="47">
        <v>977869</v>
      </c>
      <c r="D131" s="528">
        <v>0.51566747542736791</v>
      </c>
      <c r="E131" s="47">
        <v>177079</v>
      </c>
      <c r="F131" s="528">
        <v>9.3380484381039672E-2</v>
      </c>
      <c r="G131" s="47">
        <v>741369</v>
      </c>
      <c r="H131" s="528">
        <v>0.39095204019159246</v>
      </c>
      <c r="I131" s="238">
        <f t="shared" ref="I131:I136" si="42">B131-B130</f>
        <v>3649</v>
      </c>
      <c r="J131" s="535">
        <f t="shared" ref="J131:J136" si="43">(B131/B130)-1</f>
        <v>1.927966236022316E-3</v>
      </c>
    </row>
    <row r="132" spans="1:10" x14ac:dyDescent="0.25">
      <c r="A132" s="156">
        <v>45115</v>
      </c>
      <c r="B132" s="162">
        <v>1898917</v>
      </c>
      <c r="C132" s="162">
        <v>979091</v>
      </c>
      <c r="D132" s="587">
        <v>0.51560494745162633</v>
      </c>
      <c r="E132" s="162">
        <v>178217</v>
      </c>
      <c r="F132" s="587">
        <v>9.3851916645119299E-2</v>
      </c>
      <c r="G132" s="162">
        <v>741609</v>
      </c>
      <c r="H132" s="587">
        <v>0.39054313590325435</v>
      </c>
      <c r="I132" s="341">
        <f t="shared" si="42"/>
        <v>2600</v>
      </c>
      <c r="J132" s="588">
        <f t="shared" si="43"/>
        <v>1.3710787806047176E-3</v>
      </c>
    </row>
    <row r="133" spans="1:10" x14ac:dyDescent="0.25">
      <c r="A133" s="156">
        <v>45122</v>
      </c>
      <c r="B133" s="162">
        <v>1902069</v>
      </c>
      <c r="C133" s="162">
        <v>981146</v>
      </c>
      <c r="D133" s="587">
        <v>0.51583091885730747</v>
      </c>
      <c r="E133" s="162">
        <v>179550</v>
      </c>
      <c r="F133" s="587">
        <v>9.4397206410492998E-2</v>
      </c>
      <c r="G133" s="162">
        <v>741373</v>
      </c>
      <c r="H133" s="587">
        <v>0.38977187473219954</v>
      </c>
      <c r="I133" s="341">
        <f t="shared" si="42"/>
        <v>3152</v>
      </c>
      <c r="J133" s="588">
        <f t="shared" si="43"/>
        <v>1.6598935077205557E-3</v>
      </c>
    </row>
    <row r="134" spans="1:10" x14ac:dyDescent="0.25">
      <c r="A134" s="156">
        <v>45129</v>
      </c>
      <c r="B134" s="47">
        <v>1905250</v>
      </c>
      <c r="C134" s="47">
        <v>982708</v>
      </c>
      <c r="D134" s="528">
        <v>0.51578952893321084</v>
      </c>
      <c r="E134" s="47">
        <v>180975</v>
      </c>
      <c r="F134" s="528">
        <v>9.4987534444298652E-2</v>
      </c>
      <c r="G134" s="47">
        <v>741567</v>
      </c>
      <c r="H134" s="528">
        <v>0.38922293662249047</v>
      </c>
      <c r="I134" s="238">
        <f t="shared" si="42"/>
        <v>3181</v>
      </c>
      <c r="J134" s="535">
        <f t="shared" si="43"/>
        <v>1.6723893822989666E-3</v>
      </c>
    </row>
    <row r="135" spans="1:10" x14ac:dyDescent="0.25">
      <c r="A135" s="156">
        <v>45136</v>
      </c>
      <c r="B135" s="167">
        <v>1908704</v>
      </c>
      <c r="C135" s="167">
        <v>984470</v>
      </c>
      <c r="D135" s="589">
        <v>0.51577929317484539</v>
      </c>
      <c r="E135" s="167">
        <v>182323</v>
      </c>
      <c r="F135" s="589">
        <v>9.5521882911127134E-2</v>
      </c>
      <c r="G135" s="167">
        <v>741911</v>
      </c>
      <c r="H135" s="589">
        <v>0.38869882391402755</v>
      </c>
      <c r="I135" s="345">
        <f t="shared" si="42"/>
        <v>3454</v>
      </c>
      <c r="J135" s="590">
        <f t="shared" si="43"/>
        <v>1.8128854481038736E-3</v>
      </c>
    </row>
    <row r="136" spans="1:10" x14ac:dyDescent="0.25">
      <c r="A136" s="156">
        <v>45143</v>
      </c>
      <c r="B136" s="172">
        <v>1911534</v>
      </c>
      <c r="C136" s="172">
        <v>985512</v>
      </c>
      <c r="D136" s="591">
        <v>0.51556080090649714</v>
      </c>
      <c r="E136" s="172">
        <v>183747</v>
      </c>
      <c r="F136" s="589">
        <v>9.6125415503987899E-2</v>
      </c>
      <c r="G136" s="172">
        <v>742275</v>
      </c>
      <c r="H136" s="591">
        <v>0.38831378358951502</v>
      </c>
      <c r="I136" s="349">
        <f t="shared" si="42"/>
        <v>2830</v>
      </c>
      <c r="J136" s="592">
        <f t="shared" si="43"/>
        <v>1.4826814424866441E-3</v>
      </c>
    </row>
    <row r="137" spans="1:10" x14ac:dyDescent="0.25">
      <c r="A137" s="156">
        <v>45150</v>
      </c>
      <c r="B137" s="172">
        <v>1914394</v>
      </c>
      <c r="C137" s="172">
        <v>986311</v>
      </c>
      <c r="D137" s="591">
        <v>0.51520794569978801</v>
      </c>
      <c r="E137" s="172">
        <v>185139</v>
      </c>
      <c r="F137" s="591">
        <v>9.6708932435015993E-2</v>
      </c>
      <c r="G137" s="172">
        <v>742944</v>
      </c>
      <c r="H137" s="591">
        <v>0.388083121865196</v>
      </c>
      <c r="I137" s="349">
        <f t="shared" ref="I137:I142" si="44">B137-B136</f>
        <v>2860</v>
      </c>
      <c r="J137" s="592">
        <f t="shared" ref="J137:J142" si="45">(B137/B136)-1</f>
        <v>1.4961805544657647E-3</v>
      </c>
    </row>
    <row r="138" spans="1:10" x14ac:dyDescent="0.25">
      <c r="A138" s="156">
        <v>45157</v>
      </c>
      <c r="B138" s="47">
        <v>1917483</v>
      </c>
      <c r="C138" s="47">
        <v>987322</v>
      </c>
      <c r="D138" s="528">
        <v>0.51490521689110147</v>
      </c>
      <c r="E138" s="47">
        <v>186668</v>
      </c>
      <c r="F138" s="528">
        <v>9.7350537136443968E-2</v>
      </c>
      <c r="G138" s="47">
        <v>743493</v>
      </c>
      <c r="H138" s="528">
        <v>0.38774424597245449</v>
      </c>
      <c r="I138" s="238">
        <f t="shared" si="44"/>
        <v>3089</v>
      </c>
      <c r="J138" s="535">
        <f t="shared" si="45"/>
        <v>1.6135654415967426E-3</v>
      </c>
    </row>
    <row r="139" spans="1:10" x14ac:dyDescent="0.25">
      <c r="A139" s="156">
        <v>45164</v>
      </c>
      <c r="B139" s="47">
        <v>1920558</v>
      </c>
      <c r="C139" s="47">
        <v>988259</v>
      </c>
      <c r="D139" s="528">
        <v>0.51456868264327349</v>
      </c>
      <c r="E139" s="47">
        <v>188214</v>
      </c>
      <c r="F139" s="528">
        <v>9.799964385350507E-2</v>
      </c>
      <c r="G139" s="47">
        <v>744085</v>
      </c>
      <c r="H139" s="528">
        <v>0.38743167350322144</v>
      </c>
      <c r="I139" s="238">
        <f t="shared" si="44"/>
        <v>3075</v>
      </c>
      <c r="J139" s="535">
        <f t="shared" si="45"/>
        <v>1.6036648043293855E-3</v>
      </c>
    </row>
    <row r="140" spans="1:10" x14ac:dyDescent="0.25">
      <c r="A140" s="156">
        <v>45171</v>
      </c>
      <c r="B140" s="177">
        <v>1922264</v>
      </c>
      <c r="C140" s="177">
        <v>988862</v>
      </c>
      <c r="D140" s="593">
        <v>0.51442569803107174</v>
      </c>
      <c r="E140" s="177">
        <v>189468</v>
      </c>
      <c r="F140" s="593">
        <v>9.856502540754028E-2</v>
      </c>
      <c r="G140" s="177">
        <v>743934</v>
      </c>
      <c r="H140" s="593">
        <v>0.387009276561388</v>
      </c>
      <c r="I140" s="353">
        <f t="shared" si="44"/>
        <v>1706</v>
      </c>
      <c r="J140" s="594">
        <f t="shared" si="45"/>
        <v>8.8828350927183664E-4</v>
      </c>
    </row>
    <row r="141" spans="1:10" x14ac:dyDescent="0.25">
      <c r="A141" s="156">
        <v>45178</v>
      </c>
      <c r="B141" s="47">
        <v>1924622</v>
      </c>
      <c r="C141" s="47">
        <v>989643</v>
      </c>
      <c r="D141" s="528">
        <v>0.51420123016363728</v>
      </c>
      <c r="E141" s="47">
        <v>190890</v>
      </c>
      <c r="F141" s="528">
        <v>9.9183112320237424E-2</v>
      </c>
      <c r="G141" s="47">
        <v>744089</v>
      </c>
      <c r="H141" s="528">
        <v>0.38661565751612526</v>
      </c>
      <c r="I141" s="238">
        <f t="shared" si="44"/>
        <v>2358</v>
      </c>
      <c r="J141" s="535">
        <f t="shared" si="45"/>
        <v>1.2266785415531167E-3</v>
      </c>
    </row>
    <row r="142" spans="1:10" x14ac:dyDescent="0.25">
      <c r="A142" s="156">
        <v>45185</v>
      </c>
      <c r="B142" s="182">
        <v>1926711</v>
      </c>
      <c r="C142" s="182">
        <v>990359</v>
      </c>
      <c r="D142" s="595">
        <v>0.51401533494125484</v>
      </c>
      <c r="E142" s="182">
        <v>192470</v>
      </c>
      <c r="F142" s="595">
        <v>9.9895625239073221E-2</v>
      </c>
      <c r="G142" s="182">
        <v>743882</v>
      </c>
      <c r="H142" s="595">
        <v>0.38608903981967196</v>
      </c>
      <c r="I142" s="357">
        <f t="shared" si="44"/>
        <v>2089</v>
      </c>
      <c r="J142" s="596">
        <f t="shared" si="45"/>
        <v>1.0854079398447958E-3</v>
      </c>
    </row>
    <row r="143" spans="1:10" x14ac:dyDescent="0.25">
      <c r="A143" s="156">
        <v>45192</v>
      </c>
      <c r="B143" s="47">
        <v>1928555</v>
      </c>
      <c r="C143" s="47">
        <v>990603</v>
      </c>
      <c r="D143" s="528">
        <v>0.51365037554023607</v>
      </c>
      <c r="E143" s="47">
        <v>194163</v>
      </c>
      <c r="F143" s="528">
        <v>0.10067796873825222</v>
      </c>
      <c r="G143" s="47">
        <v>743789</v>
      </c>
      <c r="H143" s="528">
        <v>0.38567165572151169</v>
      </c>
      <c r="I143" s="238">
        <f t="shared" ref="I143:I148" si="46">B143-B142</f>
        <v>1844</v>
      </c>
      <c r="J143" s="535">
        <f t="shared" ref="J143:J148" si="47">(B143/B142)-1</f>
        <v>9.5707140302825344E-4</v>
      </c>
    </row>
    <row r="144" spans="1:10" x14ac:dyDescent="0.25">
      <c r="A144" s="156">
        <v>45199</v>
      </c>
      <c r="B144" s="47">
        <v>1930216</v>
      </c>
      <c r="C144" s="47">
        <v>990983</v>
      </c>
      <c r="D144" s="528">
        <v>0.51340523547623684</v>
      </c>
      <c r="E144" s="47">
        <v>195806</v>
      </c>
      <c r="F144" s="528">
        <v>0.10144253285642643</v>
      </c>
      <c r="G144" s="47">
        <v>743427</v>
      </c>
      <c r="H144" s="528">
        <v>0.3851522316673367</v>
      </c>
      <c r="I144" s="238">
        <f t="shared" si="46"/>
        <v>1661</v>
      </c>
      <c r="J144" s="535">
        <f t="shared" si="47"/>
        <v>8.6126659597463018E-4</v>
      </c>
    </row>
    <row r="145" spans="1:10" x14ac:dyDescent="0.25">
      <c r="A145" s="156">
        <v>45206</v>
      </c>
      <c r="B145" s="187">
        <v>1932034</v>
      </c>
      <c r="C145" s="187">
        <v>991739</v>
      </c>
      <c r="D145" s="597">
        <v>0.5133134303019512</v>
      </c>
      <c r="E145" s="187">
        <v>197294</v>
      </c>
      <c r="F145" s="597">
        <v>0.10211725052457669</v>
      </c>
      <c r="G145" s="187">
        <v>743001</v>
      </c>
      <c r="H145" s="597">
        <v>0.38456931917347209</v>
      </c>
      <c r="I145" s="361">
        <f t="shared" si="46"/>
        <v>1818</v>
      </c>
      <c r="J145" s="598">
        <f t="shared" si="47"/>
        <v>9.4186350128699914E-4</v>
      </c>
    </row>
    <row r="146" spans="1:10" x14ac:dyDescent="0.25">
      <c r="A146" s="156">
        <v>45213</v>
      </c>
      <c r="B146" s="47">
        <v>1934280</v>
      </c>
      <c r="C146" s="47">
        <v>992766</v>
      </c>
      <c r="D146" s="528">
        <v>0.5132483404677709</v>
      </c>
      <c r="E146" s="47">
        <v>198799</v>
      </c>
      <c r="F146" s="528">
        <v>0.10277674380131108</v>
      </c>
      <c r="G146" s="47">
        <v>742715</v>
      </c>
      <c r="H146" s="528">
        <v>0.38397491573091797</v>
      </c>
      <c r="I146" s="238">
        <f t="shared" si="46"/>
        <v>2246</v>
      </c>
      <c r="J146" s="535">
        <f t="shared" si="47"/>
        <v>1.1625054217472286E-3</v>
      </c>
    </row>
    <row r="147" spans="1:10" x14ac:dyDescent="0.25">
      <c r="A147" s="156">
        <v>45220</v>
      </c>
      <c r="B147" s="47">
        <v>1936147</v>
      </c>
      <c r="C147" s="47">
        <v>993159</v>
      </c>
      <c r="D147" s="528">
        <v>0.51295640258720021</v>
      </c>
      <c r="E147" s="47">
        <v>200398</v>
      </c>
      <c r="F147" s="528">
        <v>0.10350350464091827</v>
      </c>
      <c r="G147" s="47">
        <v>742590</v>
      </c>
      <c r="H147" s="528">
        <v>0.38354009277188145</v>
      </c>
      <c r="I147" s="238">
        <f t="shared" si="46"/>
        <v>1867</v>
      </c>
      <c r="J147" s="535">
        <f t="shared" si="47"/>
        <v>9.652170316603037E-4</v>
      </c>
    </row>
    <row r="148" spans="1:10" x14ac:dyDescent="0.25">
      <c r="A148" s="156">
        <v>45227</v>
      </c>
      <c r="B148" s="192">
        <v>1937521</v>
      </c>
      <c r="C148" s="192">
        <v>992904</v>
      </c>
      <c r="D148" s="599">
        <v>0.51246102622887701</v>
      </c>
      <c r="E148" s="192">
        <v>202104</v>
      </c>
      <c r="F148" s="599">
        <v>0.10431061134305125</v>
      </c>
      <c r="G148" s="192">
        <v>742513</v>
      </c>
      <c r="H148" s="599">
        <v>0.38322836242807173</v>
      </c>
      <c r="I148" s="365">
        <f t="shared" si="46"/>
        <v>1374</v>
      </c>
      <c r="J148" s="600">
        <f t="shared" si="47"/>
        <v>7.096568597322328E-4</v>
      </c>
    </row>
    <row r="149" spans="1:10" x14ac:dyDescent="0.25">
      <c r="A149" s="156">
        <v>45234</v>
      </c>
      <c r="B149" s="192">
        <v>1940519</v>
      </c>
      <c r="C149" s="192">
        <v>994328</v>
      </c>
      <c r="D149" s="599">
        <v>0.51240312514332509</v>
      </c>
      <c r="E149" s="192">
        <v>203628</v>
      </c>
      <c r="F149" s="599">
        <v>0.10493481383073291</v>
      </c>
      <c r="G149" s="192">
        <v>742563</v>
      </c>
      <c r="H149" s="599">
        <v>0.38266206102594202</v>
      </c>
      <c r="I149" s="365">
        <f t="shared" ref="I149:I154" si="48">B149-B148</f>
        <v>2998</v>
      </c>
      <c r="J149" s="600">
        <f t="shared" ref="J149:J154" si="49">(B149/B148)-1</f>
        <v>1.5473380675616877E-3</v>
      </c>
    </row>
    <row r="150" spans="1:10" x14ac:dyDescent="0.25">
      <c r="A150" s="156">
        <v>45241</v>
      </c>
      <c r="B150" s="197">
        <v>1944802</v>
      </c>
      <c r="C150" s="197">
        <v>997095</v>
      </c>
      <c r="D150" s="601">
        <v>0.51269743655138156</v>
      </c>
      <c r="E150" s="197">
        <v>204871</v>
      </c>
      <c r="F150" s="601">
        <v>0.10534285752482772</v>
      </c>
      <c r="G150" s="197">
        <v>742836</v>
      </c>
      <c r="H150" s="601">
        <v>0.38195970592379069</v>
      </c>
      <c r="I150" s="369">
        <f t="shared" si="48"/>
        <v>4283</v>
      </c>
      <c r="J150" s="602">
        <f t="shared" si="49"/>
        <v>2.2071414915287857E-3</v>
      </c>
    </row>
    <row r="151" spans="1:10" x14ac:dyDescent="0.25">
      <c r="A151" s="156">
        <v>45248</v>
      </c>
      <c r="B151" s="197">
        <v>1946888</v>
      </c>
      <c r="C151" s="197">
        <v>997759</v>
      </c>
      <c r="D151" s="601">
        <v>0.51248916219114815</v>
      </c>
      <c r="E151" s="197">
        <v>206203</v>
      </c>
      <c r="F151" s="601">
        <v>0.1059141563356495</v>
      </c>
      <c r="G151" s="197">
        <v>742926</v>
      </c>
      <c r="H151" s="601">
        <v>0.38159668147320236</v>
      </c>
      <c r="I151" s="369">
        <f t="shared" si="48"/>
        <v>2086</v>
      </c>
      <c r="J151" s="602">
        <f t="shared" si="49"/>
        <v>1.0726027636747126E-3</v>
      </c>
    </row>
    <row r="152" spans="1:10" x14ac:dyDescent="0.25">
      <c r="A152" s="156">
        <v>45255</v>
      </c>
      <c r="B152" s="197">
        <v>1949204</v>
      </c>
      <c r="C152" s="197">
        <v>998850</v>
      </c>
      <c r="D152" s="601">
        <v>0.51243994984619368</v>
      </c>
      <c r="E152" s="197">
        <v>207097</v>
      </c>
      <c r="F152" s="601">
        <v>0.10624696029763944</v>
      </c>
      <c r="G152" s="197">
        <v>743257</v>
      </c>
      <c r="H152" s="601">
        <v>0.38131308985616691</v>
      </c>
      <c r="I152" s="369">
        <f t="shared" si="48"/>
        <v>2316</v>
      </c>
      <c r="J152" s="602">
        <f t="shared" si="49"/>
        <v>1.1895907725560928E-3</v>
      </c>
    </row>
    <row r="153" spans="1:10" x14ac:dyDescent="0.25">
      <c r="A153" s="156">
        <v>45262</v>
      </c>
      <c r="B153" s="47">
        <v>1951422</v>
      </c>
      <c r="C153" s="47">
        <v>999470</v>
      </c>
      <c r="D153" s="528">
        <v>0.51217522401612769</v>
      </c>
      <c r="E153" s="47">
        <v>208525</v>
      </c>
      <c r="F153" s="528">
        <v>0.10685797331381935</v>
      </c>
      <c r="G153" s="47">
        <v>743427</v>
      </c>
      <c r="H153" s="528">
        <v>0.3809668026700529</v>
      </c>
      <c r="I153" s="238">
        <f t="shared" si="48"/>
        <v>2218</v>
      </c>
      <c r="J153" s="535">
        <f t="shared" si="49"/>
        <v>1.1379003942122434E-3</v>
      </c>
    </row>
    <row r="154" spans="1:10" x14ac:dyDescent="0.25">
      <c r="A154" s="156">
        <v>45269</v>
      </c>
      <c r="B154" s="202">
        <v>1953431</v>
      </c>
      <c r="C154" s="202">
        <v>1000628</v>
      </c>
      <c r="D154" s="603">
        <v>0.51224128213384557</v>
      </c>
      <c r="E154" s="202">
        <v>209640</v>
      </c>
      <c r="F154" s="603">
        <v>0.10731886613860434</v>
      </c>
      <c r="G154" s="202">
        <v>743163</v>
      </c>
      <c r="H154" s="603">
        <v>0.38043985172755013</v>
      </c>
      <c r="I154" s="373">
        <f t="shared" si="48"/>
        <v>2009</v>
      </c>
      <c r="J154" s="604">
        <f t="shared" si="49"/>
        <v>1.0295056630498234E-3</v>
      </c>
    </row>
    <row r="155" spans="1:10" x14ac:dyDescent="0.25">
      <c r="A155" s="156">
        <v>45276</v>
      </c>
      <c r="B155" s="47">
        <v>1955232</v>
      </c>
      <c r="C155" s="47">
        <v>1001386</v>
      </c>
      <c r="D155" s="528">
        <v>0.51215712508796907</v>
      </c>
      <c r="E155" s="47">
        <v>210663</v>
      </c>
      <c r="F155" s="528">
        <v>0.10774322433348063</v>
      </c>
      <c r="G155" s="47">
        <v>743183</v>
      </c>
      <c r="H155" s="528">
        <v>0.38009965057855027</v>
      </c>
      <c r="I155" s="238">
        <f t="shared" ref="I155:I160" si="50">B155-B154</f>
        <v>1801</v>
      </c>
      <c r="J155" s="535">
        <f t="shared" ref="J155:J160" si="51">(B155/B154)-1</f>
        <v>9.21967553499492E-4</v>
      </c>
    </row>
    <row r="156" spans="1:10" x14ac:dyDescent="0.25">
      <c r="A156" s="156">
        <v>45283</v>
      </c>
      <c r="B156" s="47">
        <v>1955633</v>
      </c>
      <c r="C156" s="47">
        <v>1001180</v>
      </c>
      <c r="D156" s="528">
        <v>0.51194677119889054</v>
      </c>
      <c r="E156" s="47">
        <v>211544</v>
      </c>
      <c r="F156" s="528">
        <v>0.10817162524870463</v>
      </c>
      <c r="G156" s="47">
        <v>742909</v>
      </c>
      <c r="H156" s="528">
        <v>0.37988160355240475</v>
      </c>
      <c r="I156" s="238">
        <f t="shared" si="50"/>
        <v>401</v>
      </c>
      <c r="J156" s="535">
        <f t="shared" si="51"/>
        <v>2.050907513788669E-4</v>
      </c>
    </row>
    <row r="157" spans="1:10" x14ac:dyDescent="0.25">
      <c r="A157" s="156">
        <v>45290</v>
      </c>
      <c r="B157" s="47">
        <v>1957550</v>
      </c>
      <c r="C157" s="47">
        <v>1001967</v>
      </c>
      <c r="D157" s="528">
        <v>0.51184746238921097</v>
      </c>
      <c r="E157" s="47">
        <v>212571</v>
      </c>
      <c r="F157" s="528">
        <v>0.10859032974892084</v>
      </c>
      <c r="G157" s="47">
        <v>743012</v>
      </c>
      <c r="H157" s="528">
        <v>0.37956220786186817</v>
      </c>
      <c r="I157" s="238">
        <f t="shared" si="50"/>
        <v>1917</v>
      </c>
      <c r="J157" s="535">
        <f t="shared" si="51"/>
        <v>9.8024527096862712E-4</v>
      </c>
    </row>
    <row r="158" spans="1:10" x14ac:dyDescent="0.25">
      <c r="A158" s="156">
        <v>45297</v>
      </c>
      <c r="B158" s="47">
        <v>1960257</v>
      </c>
      <c r="C158" s="47">
        <v>1003478</v>
      </c>
      <c r="D158" s="528">
        <v>0.5119114483458036</v>
      </c>
      <c r="E158" s="47">
        <v>213827</v>
      </c>
      <c r="F158" s="528">
        <v>0.1090811051816165</v>
      </c>
      <c r="G158" s="47">
        <v>742952</v>
      </c>
      <c r="H158" s="528">
        <v>0.37900744647257989</v>
      </c>
      <c r="I158" s="238">
        <f t="shared" si="50"/>
        <v>2707</v>
      </c>
      <c r="J158" s="535">
        <f t="shared" si="51"/>
        <v>1.3828510127456006E-3</v>
      </c>
    </row>
    <row r="159" spans="1:10" x14ac:dyDescent="0.25">
      <c r="A159" s="156">
        <v>45304</v>
      </c>
      <c r="B159" s="47">
        <v>1961101</v>
      </c>
      <c r="C159" s="47">
        <v>1003872</v>
      </c>
      <c r="D159" s="528">
        <v>0.5118920443159225</v>
      </c>
      <c r="E159" s="47">
        <v>214754</v>
      </c>
      <c r="F159" s="528">
        <v>0.10950685354808345</v>
      </c>
      <c r="G159" s="47">
        <v>742475</v>
      </c>
      <c r="H159" s="528">
        <v>0.37860110213599402</v>
      </c>
      <c r="I159" s="238">
        <f t="shared" si="50"/>
        <v>844</v>
      </c>
      <c r="J159" s="535">
        <f t="shared" si="51"/>
        <v>4.3055578936845862E-4</v>
      </c>
    </row>
    <row r="160" spans="1:10" x14ac:dyDescent="0.25">
      <c r="A160" s="156">
        <v>45311</v>
      </c>
      <c r="B160" s="47">
        <v>1963449</v>
      </c>
      <c r="C160" s="47">
        <v>1004994</v>
      </c>
      <c r="D160" s="528">
        <v>0.51185133914861047</v>
      </c>
      <c r="E160" s="47">
        <v>216002</v>
      </c>
      <c r="F160" s="528">
        <v>0.11001151545061777</v>
      </c>
      <c r="G160" s="47">
        <v>742453</v>
      </c>
      <c r="H160" s="528">
        <v>0.37813714540077181</v>
      </c>
      <c r="I160" s="238">
        <f t="shared" si="50"/>
        <v>2348</v>
      </c>
      <c r="J160" s="535">
        <f t="shared" si="51"/>
        <v>1.1972866262370818E-3</v>
      </c>
    </row>
    <row r="161" spans="1:10" x14ac:dyDescent="0.25">
      <c r="A161" s="156">
        <v>45318</v>
      </c>
      <c r="B161" s="207">
        <v>1965474</v>
      </c>
      <c r="C161" s="207">
        <v>1005896</v>
      </c>
      <c r="D161" s="605">
        <v>0.51178290834679063</v>
      </c>
      <c r="E161" s="207">
        <v>217312</v>
      </c>
      <c r="F161" s="605">
        <v>0.1105646780369519</v>
      </c>
      <c r="G161" s="207">
        <v>742266</v>
      </c>
      <c r="H161" s="605">
        <v>0.37765241361625745</v>
      </c>
      <c r="I161" s="377">
        <f t="shared" ref="I161:I166" si="52">B161-B160</f>
        <v>2025</v>
      </c>
      <c r="J161" s="606">
        <f t="shared" ref="J161:J166" si="53">(B161/B160)-1</f>
        <v>1.0313484078272595E-3</v>
      </c>
    </row>
    <row r="162" spans="1:10" x14ac:dyDescent="0.25">
      <c r="A162" s="156">
        <v>45325</v>
      </c>
      <c r="B162" s="47">
        <v>1967380</v>
      </c>
      <c r="C162" s="47">
        <v>1006622</v>
      </c>
      <c r="D162" s="528">
        <v>0.51165611117323551</v>
      </c>
      <c r="E162" s="47">
        <v>218617</v>
      </c>
      <c r="F162" s="528">
        <v>0.11112088157854609</v>
      </c>
      <c r="G162" s="47">
        <v>742141</v>
      </c>
      <c r="H162" s="528">
        <v>0.37722300724821844</v>
      </c>
      <c r="I162" s="238">
        <f t="shared" si="52"/>
        <v>1906</v>
      </c>
      <c r="J162" s="535">
        <f t="shared" si="53"/>
        <v>9.6974063253951748E-4</v>
      </c>
    </row>
    <row r="163" spans="1:10" x14ac:dyDescent="0.25">
      <c r="A163" s="156">
        <v>45332</v>
      </c>
      <c r="B163" s="212">
        <v>1968694</v>
      </c>
      <c r="C163" s="212">
        <v>1007168</v>
      </c>
      <c r="D163" s="607">
        <v>0.51159194877416192</v>
      </c>
      <c r="E163" s="212">
        <v>219647</v>
      </c>
      <c r="F163" s="607">
        <v>0.11156990370265771</v>
      </c>
      <c r="G163" s="212">
        <v>741879</v>
      </c>
      <c r="H163" s="607">
        <v>0.37683814752318034</v>
      </c>
      <c r="I163" s="381">
        <f t="shared" si="52"/>
        <v>1314</v>
      </c>
      <c r="J163" s="608">
        <f t="shared" si="53"/>
        <v>6.6789334038164228E-4</v>
      </c>
    </row>
    <row r="164" spans="1:10" x14ac:dyDescent="0.25">
      <c r="A164" s="156">
        <v>45339</v>
      </c>
      <c r="B164" s="47">
        <v>1969227</v>
      </c>
      <c r="C164" s="47">
        <v>1007117</v>
      </c>
      <c r="D164" s="528">
        <v>0.51142758046685322</v>
      </c>
      <c r="E164" s="47">
        <v>220566</v>
      </c>
      <c r="F164" s="528">
        <v>0.1120063862622237</v>
      </c>
      <c r="G164" s="47">
        <v>741544</v>
      </c>
      <c r="H164" s="528">
        <v>0.37656603327092308</v>
      </c>
      <c r="I164" s="238">
        <f t="shared" si="52"/>
        <v>533</v>
      </c>
      <c r="J164" s="535">
        <f t="shared" si="53"/>
        <v>2.7073785971820641E-4</v>
      </c>
    </row>
    <row r="165" spans="1:10" x14ac:dyDescent="0.25">
      <c r="A165" s="156">
        <v>45346</v>
      </c>
      <c r="B165" s="47">
        <v>1971100</v>
      </c>
      <c r="C165" s="47">
        <v>1007804</v>
      </c>
      <c r="D165" s="528">
        <v>0.51129014255999183</v>
      </c>
      <c r="E165" s="47">
        <v>221810</v>
      </c>
      <c r="F165" s="528">
        <v>0.11253107401958297</v>
      </c>
      <c r="G165" s="47">
        <v>741486</v>
      </c>
      <c r="H165" s="528">
        <v>0.37617878342042516</v>
      </c>
      <c r="I165" s="238">
        <f t="shared" si="52"/>
        <v>1873</v>
      </c>
      <c r="J165" s="535">
        <f t="shared" si="53"/>
        <v>9.5113463303109214E-4</v>
      </c>
    </row>
    <row r="166" spans="1:10" x14ac:dyDescent="0.25">
      <c r="A166" s="156">
        <v>45353</v>
      </c>
      <c r="B166" s="217">
        <v>1972795</v>
      </c>
      <c r="C166" s="217">
        <v>1008374</v>
      </c>
      <c r="D166" s="609">
        <v>0.51113977884169415</v>
      </c>
      <c r="E166" s="217">
        <v>223248</v>
      </c>
      <c r="F166" s="609">
        <v>0.11316330384049027</v>
      </c>
      <c r="G166" s="217">
        <v>741173</v>
      </c>
      <c r="H166" s="609">
        <v>0.37569691731781557</v>
      </c>
      <c r="I166" s="385">
        <f t="shared" si="52"/>
        <v>1695</v>
      </c>
      <c r="J166" s="610">
        <f t="shared" si="53"/>
        <v>8.5992592968398007E-4</v>
      </c>
    </row>
    <row r="167" spans="1:10" x14ac:dyDescent="0.25">
      <c r="A167" s="156">
        <v>45360</v>
      </c>
      <c r="B167" s="47">
        <v>1974933</v>
      </c>
      <c r="C167" s="47">
        <v>1009351</v>
      </c>
      <c r="D167" s="528">
        <v>0.51108113541066957</v>
      </c>
      <c r="E167" s="47">
        <v>224712</v>
      </c>
      <c r="F167" s="528">
        <v>0.11378208779740882</v>
      </c>
      <c r="G167" s="47">
        <v>740870</v>
      </c>
      <c r="H167" s="528">
        <v>0.37513677679192153</v>
      </c>
      <c r="I167" s="238">
        <f t="shared" ref="I167:I172" si="54">B167-B166</f>
        <v>2138</v>
      </c>
      <c r="J167" s="535">
        <f t="shared" ref="J167:J172" si="55">(B167/B166)-1</f>
        <v>1.08374159504665E-3</v>
      </c>
    </row>
    <row r="168" spans="1:10" x14ac:dyDescent="0.25">
      <c r="A168" s="156">
        <v>45367</v>
      </c>
      <c r="B168" s="222">
        <v>1976869</v>
      </c>
      <c r="C168" s="222">
        <v>1010060</v>
      </c>
      <c r="D168" s="611">
        <v>0.51093926810527157</v>
      </c>
      <c r="E168" s="222">
        <v>226072</v>
      </c>
      <c r="F168" s="611">
        <v>0.114358614556655</v>
      </c>
      <c r="G168" s="222">
        <v>740737</v>
      </c>
      <c r="H168" s="611">
        <v>0.37470211733807351</v>
      </c>
      <c r="I168" s="389">
        <f t="shared" si="54"/>
        <v>1936</v>
      </c>
      <c r="J168" s="612">
        <f t="shared" si="55"/>
        <v>9.8028641984315712E-4</v>
      </c>
    </row>
    <row r="169" spans="1:10" x14ac:dyDescent="0.25">
      <c r="A169" s="156">
        <v>45374</v>
      </c>
      <c r="B169" s="222">
        <v>1978528</v>
      </c>
      <c r="C169" s="222">
        <v>1010661</v>
      </c>
      <c r="D169" s="611">
        <v>0.51081460560578373</v>
      </c>
      <c r="E169" s="222">
        <v>227441</v>
      </c>
      <c r="F169" s="611">
        <v>0.11495465315628589</v>
      </c>
      <c r="G169" s="222">
        <v>740426</v>
      </c>
      <c r="H169" s="611">
        <v>0.37423074123793043</v>
      </c>
      <c r="I169" s="389">
        <f t="shared" si="54"/>
        <v>1659</v>
      </c>
      <c r="J169" s="612">
        <f t="shared" si="55"/>
        <v>8.3920583508567681E-4</v>
      </c>
    </row>
    <row r="170" spans="1:10" x14ac:dyDescent="0.25">
      <c r="A170" s="156">
        <v>45381</v>
      </c>
      <c r="B170" s="222">
        <v>1979585</v>
      </c>
      <c r="C170" s="222">
        <v>1010745</v>
      </c>
      <c r="D170" s="611">
        <v>0.51058428913130782</v>
      </c>
      <c r="E170" s="222">
        <v>228554</v>
      </c>
      <c r="F170" s="611">
        <v>0.11545551214017079</v>
      </c>
      <c r="G170" s="222">
        <v>740286</v>
      </c>
      <c r="H170" s="611">
        <v>0.37396019872852138</v>
      </c>
      <c r="I170" s="238">
        <f t="shared" si="54"/>
        <v>1057</v>
      </c>
      <c r="J170" s="535">
        <f t="shared" si="55"/>
        <v>5.3423555289588975E-4</v>
      </c>
    </row>
    <row r="171" spans="1:10" x14ac:dyDescent="0.25">
      <c r="A171" s="156">
        <v>45388</v>
      </c>
      <c r="B171" s="222">
        <v>1982389</v>
      </c>
      <c r="C171" s="222">
        <v>1011917</v>
      </c>
      <c r="D171" s="611">
        <v>0.51045329650235149</v>
      </c>
      <c r="E171" s="222">
        <v>230014</v>
      </c>
      <c r="F171" s="611">
        <v>0.11602869063538993</v>
      </c>
      <c r="G171" s="222">
        <v>740458</v>
      </c>
      <c r="H171" s="611">
        <v>0.37351801286225861</v>
      </c>
      <c r="I171" s="389">
        <f t="shared" si="54"/>
        <v>2804</v>
      </c>
      <c r="J171" s="612">
        <f t="shared" si="55"/>
        <v>1.4164585001401608E-3</v>
      </c>
    </row>
    <row r="172" spans="1:10" x14ac:dyDescent="0.25">
      <c r="A172" s="156">
        <v>45395</v>
      </c>
      <c r="B172" s="222">
        <v>1984445</v>
      </c>
      <c r="C172" s="222">
        <v>1012634</v>
      </c>
      <c r="D172" s="611">
        <v>0.51028574740040666</v>
      </c>
      <c r="E172" s="222">
        <v>231349</v>
      </c>
      <c r="F172" s="611">
        <v>0.11658121036360292</v>
      </c>
      <c r="G172" s="222">
        <v>740462</v>
      </c>
      <c r="H172" s="611">
        <v>0.37313304223599042</v>
      </c>
      <c r="I172" s="238">
        <f t="shared" si="54"/>
        <v>2056</v>
      </c>
      <c r="J172" s="535">
        <f t="shared" si="55"/>
        <v>1.0371324699642859E-3</v>
      </c>
    </row>
    <row r="173" spans="1:10" x14ac:dyDescent="0.25">
      <c r="A173" s="156">
        <v>45402</v>
      </c>
      <c r="B173" s="222">
        <v>1986340</v>
      </c>
      <c r="C173" s="222">
        <v>1013329</v>
      </c>
      <c r="D173" s="611">
        <v>0.51014881641612209</v>
      </c>
      <c r="E173" s="222">
        <v>232527</v>
      </c>
      <c r="F173" s="611">
        <v>0.1170630405670731</v>
      </c>
      <c r="G173" s="222">
        <v>740484</v>
      </c>
      <c r="H173" s="611">
        <v>0.3727881430168048</v>
      </c>
      <c r="I173" s="389">
        <f t="shared" ref="I173:I176" si="56">B173-B172</f>
        <v>1895</v>
      </c>
      <c r="J173" s="612">
        <f t="shared" ref="J173:J176" si="57">(B173/B172)-1</f>
        <v>9.5492694430943104E-4</v>
      </c>
    </row>
    <row r="174" spans="1:10" x14ac:dyDescent="0.25">
      <c r="A174" s="156">
        <v>45409</v>
      </c>
      <c r="B174" s="222">
        <v>1988263</v>
      </c>
      <c r="C174" s="222">
        <v>1014047</v>
      </c>
      <c r="D174" s="611">
        <v>0.51001653201814845</v>
      </c>
      <c r="E174" s="222">
        <v>233667</v>
      </c>
      <c r="F174" s="611">
        <v>0.11752318481005783</v>
      </c>
      <c r="G174" s="222">
        <v>740549</v>
      </c>
      <c r="H174" s="611">
        <v>0.37246028317179369</v>
      </c>
      <c r="I174" s="389">
        <f t="shared" si="56"/>
        <v>1923</v>
      </c>
      <c r="J174" s="612">
        <f t="shared" si="57"/>
        <v>9.6811220636960904E-4</v>
      </c>
    </row>
    <row r="175" spans="1:10" x14ac:dyDescent="0.25">
      <c r="A175" s="156">
        <v>45416</v>
      </c>
      <c r="B175" s="222">
        <v>1990286</v>
      </c>
      <c r="C175" s="222">
        <v>1014730</v>
      </c>
      <c r="D175" s="611">
        <v>0.50984129919016663</v>
      </c>
      <c r="E175" s="222">
        <v>234881</v>
      </c>
      <c r="F175" s="611">
        <v>0.11801369250449432</v>
      </c>
      <c r="G175" s="222">
        <v>740675</v>
      </c>
      <c r="H175" s="611">
        <v>0.37214500830533903</v>
      </c>
      <c r="I175" s="238">
        <f t="shared" si="56"/>
        <v>2023</v>
      </c>
      <c r="J175" s="535">
        <f t="shared" si="57"/>
        <v>1.0174710287320643E-3</v>
      </c>
    </row>
    <row r="176" spans="1:10" x14ac:dyDescent="0.25">
      <c r="A176" s="156">
        <v>45423</v>
      </c>
      <c r="B176" s="222">
        <v>1992210</v>
      </c>
      <c r="C176" s="222">
        <v>1015374</v>
      </c>
      <c r="D176" s="611">
        <v>0.50967217311428015</v>
      </c>
      <c r="E176" s="222">
        <v>236098</v>
      </c>
      <c r="F176" s="611">
        <v>0.11851059878225689</v>
      </c>
      <c r="G176" s="222">
        <v>740738</v>
      </c>
      <c r="H176" s="611">
        <v>0.37181722810346302</v>
      </c>
      <c r="I176" s="238">
        <f t="shared" si="56"/>
        <v>1924</v>
      </c>
      <c r="J176" s="535">
        <f t="shared" si="57"/>
        <v>9.6669523877479513E-4</v>
      </c>
    </row>
    <row r="177" spans="1:10" x14ac:dyDescent="0.25">
      <c r="A177" s="156">
        <v>45430</v>
      </c>
      <c r="B177" s="222">
        <v>1994231</v>
      </c>
      <c r="C177" s="222">
        <v>1016143</v>
      </c>
      <c r="D177" s="611">
        <v>0.50954127179850273</v>
      </c>
      <c r="E177" s="222">
        <v>237364</v>
      </c>
      <c r="F177" s="611">
        <v>0.11902532856023199</v>
      </c>
      <c r="G177" s="222">
        <v>740724</v>
      </c>
      <c r="H177" s="611">
        <v>0.37143339964126521</v>
      </c>
      <c r="I177" s="389">
        <f t="shared" ref="I177:I180" si="58">B177-B176</f>
        <v>2021</v>
      </c>
      <c r="J177" s="612">
        <f t="shared" ref="J177:J180" si="59">(B177/B176)-1</f>
        <v>1.014451287765894E-3</v>
      </c>
    </row>
    <row r="178" spans="1:10" x14ac:dyDescent="0.25">
      <c r="A178" s="156">
        <v>45437</v>
      </c>
      <c r="B178" s="222">
        <v>1995418</v>
      </c>
      <c r="C178" s="222">
        <v>1016367</v>
      </c>
      <c r="D178" s="611">
        <v>0.50935042181638135</v>
      </c>
      <c r="E178" s="222">
        <v>238416</v>
      </c>
      <c r="F178" s="611">
        <v>0.1194817326495</v>
      </c>
      <c r="G178" s="222">
        <v>740635</v>
      </c>
      <c r="H178" s="611">
        <v>0.37116784553411869</v>
      </c>
      <c r="I178" s="238">
        <f t="shared" si="58"/>
        <v>1187</v>
      </c>
      <c r="J178" s="535">
        <f t="shared" si="59"/>
        <v>5.9521690315711417E-4</v>
      </c>
    </row>
    <row r="179" spans="1:10" x14ac:dyDescent="0.25">
      <c r="A179" s="156">
        <v>45444</v>
      </c>
      <c r="B179" s="222">
        <v>1997630</v>
      </c>
      <c r="C179" s="222">
        <v>1017259</v>
      </c>
      <c r="D179" s="611">
        <v>0.50923294103512662</v>
      </c>
      <c r="E179" s="222">
        <v>239739</v>
      </c>
      <c r="F179" s="611">
        <v>0.12001171388094893</v>
      </c>
      <c r="G179" s="222">
        <v>740632</v>
      </c>
      <c r="H179" s="611">
        <v>0.37075534508392444</v>
      </c>
      <c r="I179" s="238">
        <f t="shared" si="58"/>
        <v>2212</v>
      </c>
      <c r="J179" s="535">
        <f t="shared" si="59"/>
        <v>1.1085396643710776E-3</v>
      </c>
    </row>
    <row r="180" spans="1:10" x14ac:dyDescent="0.25">
      <c r="A180" s="156">
        <v>45451</v>
      </c>
      <c r="B180" s="222">
        <v>1999253</v>
      </c>
      <c r="C180" s="222">
        <v>1017574</v>
      </c>
      <c r="D180" s="611">
        <v>0.50897710294795107</v>
      </c>
      <c r="E180" s="222">
        <v>241085</v>
      </c>
      <c r="F180" s="611">
        <v>0.12058753944598308</v>
      </c>
      <c r="G180" s="222">
        <v>740594</v>
      </c>
      <c r="H180" s="611">
        <v>0.37043535760606588</v>
      </c>
      <c r="I180" s="238">
        <f t="shared" si="58"/>
        <v>1623</v>
      </c>
      <c r="J180" s="535">
        <f t="shared" si="59"/>
        <v>8.1246276838053966E-4</v>
      </c>
    </row>
    <row r="181" spans="1:10" x14ac:dyDescent="0.25">
      <c r="A181" s="156">
        <v>45458</v>
      </c>
      <c r="B181" s="222">
        <v>2001316</v>
      </c>
      <c r="C181" s="222">
        <v>1018237</v>
      </c>
      <c r="D181" s="611">
        <v>0.50878372031203467</v>
      </c>
      <c r="E181" s="222">
        <v>242399</v>
      </c>
      <c r="F181" s="611">
        <v>0.12111980316951446</v>
      </c>
      <c r="G181" s="222">
        <v>740680</v>
      </c>
      <c r="H181" s="611">
        <v>0.37009647651845085</v>
      </c>
      <c r="I181" s="389">
        <f t="shared" ref="I181:I183" si="60">B181-B180</f>
        <v>2063</v>
      </c>
      <c r="J181" s="612">
        <f t="shared" ref="J181:J183" si="61">(B181/B180)-1</f>
        <v>1.0318854092004059E-3</v>
      </c>
    </row>
    <row r="182" spans="1:10" x14ac:dyDescent="0.25">
      <c r="A182" s="156">
        <v>45465</v>
      </c>
      <c r="B182" s="222">
        <v>2003467</v>
      </c>
      <c r="C182" s="222">
        <v>1018740</v>
      </c>
      <c r="D182" s="611">
        <v>0.50848853512436187</v>
      </c>
      <c r="E182" s="222">
        <v>243926</v>
      </c>
      <c r="F182" s="611">
        <v>0.12175194300679772</v>
      </c>
      <c r="G182" s="222">
        <v>740801</v>
      </c>
      <c r="H182" s="611">
        <v>0.36975952186884037</v>
      </c>
      <c r="I182" s="389">
        <f t="shared" si="60"/>
        <v>2151</v>
      </c>
      <c r="J182" s="612">
        <f t="shared" si="61"/>
        <v>1.07479278634659E-3</v>
      </c>
    </row>
    <row r="183" spans="1:10" x14ac:dyDescent="0.25">
      <c r="A183" s="156">
        <v>45472</v>
      </c>
      <c r="B183" s="222">
        <v>2005795</v>
      </c>
      <c r="C183" s="222">
        <v>1019537</v>
      </c>
      <c r="D183" s="611">
        <v>0.50829571317108679</v>
      </c>
      <c r="E183" s="222">
        <v>245356</v>
      </c>
      <c r="F183" s="611">
        <v>0.12232356746327516</v>
      </c>
      <c r="G183" s="222">
        <v>740902</v>
      </c>
      <c r="H183" s="611">
        <v>0.36938071936563804</v>
      </c>
      <c r="I183" s="238">
        <f t="shared" si="60"/>
        <v>2328</v>
      </c>
      <c r="J183" s="535">
        <f t="shared" si="61"/>
        <v>1.1619856977929111E-3</v>
      </c>
    </row>
    <row r="184" spans="1:10" x14ac:dyDescent="0.25">
      <c r="A184" s="156">
        <v>45479</v>
      </c>
      <c r="B184" s="222">
        <v>2007732</v>
      </c>
      <c r="C184" s="222">
        <v>1020102</v>
      </c>
      <c r="D184" s="611">
        <v>0.50808673667601056</v>
      </c>
      <c r="E184" s="222">
        <v>246607</v>
      </c>
      <c r="F184" s="611">
        <v>0.12282864446051564</v>
      </c>
      <c r="G184" s="222">
        <v>741023</v>
      </c>
      <c r="H184" s="611">
        <v>0.36908461886347382</v>
      </c>
      <c r="I184" s="389">
        <f t="shared" ref="I184:I186" si="62">B184-B183</f>
        <v>1937</v>
      </c>
      <c r="J184" s="612">
        <f t="shared" ref="J184:J186" si="63">(B184/B183)-1</f>
        <v>9.6570187880606895E-4</v>
      </c>
    </row>
    <row r="185" spans="1:10" x14ac:dyDescent="0.25">
      <c r="A185" s="156">
        <v>45486</v>
      </c>
      <c r="B185" s="222">
        <v>2009567</v>
      </c>
      <c r="C185" s="222">
        <v>1020746</v>
      </c>
      <c r="D185" s="611">
        <v>0.50794325344713565</v>
      </c>
      <c r="E185" s="222">
        <v>247835</v>
      </c>
      <c r="F185" s="611">
        <v>0.12332756260428242</v>
      </c>
      <c r="G185" s="222">
        <v>740986</v>
      </c>
      <c r="H185" s="611">
        <v>0.36872918394858195</v>
      </c>
      <c r="I185" s="389">
        <f t="shared" si="62"/>
        <v>1835</v>
      </c>
      <c r="J185" s="612">
        <f t="shared" si="63"/>
        <v>9.1396660510456584E-4</v>
      </c>
    </row>
    <row r="186" spans="1:10" x14ac:dyDescent="0.25">
      <c r="A186" s="156">
        <v>45493</v>
      </c>
      <c r="B186" s="222">
        <v>2011340</v>
      </c>
      <c r="C186" s="222">
        <v>1021154</v>
      </c>
      <c r="D186" s="611">
        <v>0.50769835035349564</v>
      </c>
      <c r="E186" s="222">
        <v>249103</v>
      </c>
      <c r="F186" s="611">
        <v>0.12384927461294461</v>
      </c>
      <c r="G186" s="222">
        <v>741083</v>
      </c>
      <c r="H186" s="611">
        <v>0.36845237503355971</v>
      </c>
      <c r="I186" s="389">
        <f t="shared" si="62"/>
        <v>1773</v>
      </c>
      <c r="J186" s="612">
        <f t="shared" si="63"/>
        <v>8.8227961545950251E-4</v>
      </c>
    </row>
    <row r="187" spans="1:10" x14ac:dyDescent="0.25">
      <c r="A187" s="156">
        <v>45500</v>
      </c>
      <c r="B187" s="222">
        <v>2013549</v>
      </c>
      <c r="C187" s="222">
        <v>1021852</v>
      </c>
      <c r="D187" s="611">
        <v>0.5074880223923034</v>
      </c>
      <c r="E187" s="222">
        <v>250450</v>
      </c>
      <c r="F187" s="611">
        <v>0.12438237162343703</v>
      </c>
      <c r="G187" s="222">
        <v>741247</v>
      </c>
      <c r="H187" s="611">
        <v>0.36812960598425964</v>
      </c>
      <c r="I187" s="389">
        <f t="shared" ref="I187:I191" si="64">B187-B186</f>
        <v>2209</v>
      </c>
      <c r="J187" s="612">
        <f t="shared" ref="J187:J191" si="65">(B187/B186)-1</f>
        <v>1.0982727932622449E-3</v>
      </c>
    </row>
    <row r="188" spans="1:10" x14ac:dyDescent="0.25">
      <c r="A188" s="156">
        <v>45507</v>
      </c>
      <c r="B188" s="222">
        <v>2015615</v>
      </c>
      <c r="C188" s="222">
        <v>1022235</v>
      </c>
      <c r="D188" s="611">
        <v>0.50715786496925253</v>
      </c>
      <c r="E188" s="222">
        <v>251969</v>
      </c>
      <c r="F188" s="611">
        <v>0.12500849616618254</v>
      </c>
      <c r="G188" s="222">
        <v>741411</v>
      </c>
      <c r="H188" s="611">
        <v>0.36783363886456488</v>
      </c>
      <c r="I188" s="389">
        <f t="shared" si="64"/>
        <v>2066</v>
      </c>
      <c r="J188" s="612">
        <f t="shared" si="65"/>
        <v>1.0260490308404702E-3</v>
      </c>
    </row>
    <row r="189" spans="1:10" x14ac:dyDescent="0.25">
      <c r="A189" s="156">
        <v>45514</v>
      </c>
      <c r="B189" s="222">
        <v>2017497</v>
      </c>
      <c r="C189" s="222">
        <v>1022667</v>
      </c>
      <c r="D189" s="611">
        <v>0.5068988950169443</v>
      </c>
      <c r="E189" s="222">
        <v>253402</v>
      </c>
      <c r="F189" s="611">
        <v>0.12560216942082195</v>
      </c>
      <c r="G189" s="222">
        <v>741428</v>
      </c>
      <c r="H189" s="611">
        <v>0.36749893556223379</v>
      </c>
      <c r="I189" s="238">
        <f t="shared" si="64"/>
        <v>1882</v>
      </c>
      <c r="J189" s="535">
        <f t="shared" si="65"/>
        <v>9.3371005871656365E-4</v>
      </c>
    </row>
    <row r="190" spans="1:10" x14ac:dyDescent="0.25">
      <c r="A190" s="156">
        <v>45521</v>
      </c>
      <c r="B190" s="222">
        <v>2019468</v>
      </c>
      <c r="C190" s="222">
        <v>1023366</v>
      </c>
      <c r="D190" s="611">
        <v>0.50675029265133198</v>
      </c>
      <c r="E190" s="222">
        <v>254732</v>
      </c>
      <c r="F190" s="611">
        <v>0.12613817104306679</v>
      </c>
      <c r="G190" s="222">
        <v>741370</v>
      </c>
      <c r="H190" s="611">
        <v>0.36711153630560128</v>
      </c>
      <c r="I190" s="389">
        <f t="shared" si="64"/>
        <v>1971</v>
      </c>
      <c r="J190" s="612">
        <f t="shared" si="65"/>
        <v>9.7695312558077063E-4</v>
      </c>
    </row>
    <row r="191" spans="1:10" x14ac:dyDescent="0.25">
      <c r="A191" s="156">
        <v>45528</v>
      </c>
      <c r="B191" s="222">
        <v>2021229</v>
      </c>
      <c r="C191" s="222">
        <v>1023825</v>
      </c>
      <c r="D191" s="611">
        <v>0.50653587495528707</v>
      </c>
      <c r="E191" s="222">
        <v>256044</v>
      </c>
      <c r="F191" s="611">
        <v>0.12667738291900621</v>
      </c>
      <c r="G191" s="222">
        <v>741360</v>
      </c>
      <c r="H191" s="611">
        <v>0.36678674212570667</v>
      </c>
      <c r="I191" s="389">
        <f t="shared" si="64"/>
        <v>1761</v>
      </c>
      <c r="J191" s="612">
        <f t="shared" si="65"/>
        <v>8.7201183678087268E-4</v>
      </c>
    </row>
    <row r="192" spans="1:10" x14ac:dyDescent="0.25">
      <c r="A192" s="156">
        <v>45535</v>
      </c>
      <c r="B192" s="222">
        <v>2022687</v>
      </c>
      <c r="C192" s="222">
        <v>1024101</v>
      </c>
      <c r="D192" s="611">
        <v>0.50630720422883024</v>
      </c>
      <c r="E192" s="222">
        <v>257241</v>
      </c>
      <c r="F192" s="611">
        <v>0.12717785796813841</v>
      </c>
      <c r="G192" s="222">
        <v>741345</v>
      </c>
      <c r="H192" s="611">
        <v>0.36651493780303129</v>
      </c>
      <c r="I192" s="389">
        <f t="shared" ref="I192:I196" si="66">B192-B191</f>
        <v>1458</v>
      </c>
      <c r="J192" s="612">
        <f t="shared" ref="J192:J196" si="67">(B192/B191)-1</f>
        <v>7.2134330152584525E-4</v>
      </c>
    </row>
    <row r="193" spans="1:10" x14ac:dyDescent="0.25">
      <c r="A193" s="156">
        <v>45542</v>
      </c>
      <c r="B193" s="222">
        <v>2025135</v>
      </c>
      <c r="C193" s="222">
        <v>1025227</v>
      </c>
      <c r="D193" s="611">
        <v>0.50625118819239212</v>
      </c>
      <c r="E193" s="222">
        <v>258499</v>
      </c>
      <c r="F193" s="611">
        <v>0.12764531747266231</v>
      </c>
      <c r="G193" s="222">
        <v>741409</v>
      </c>
      <c r="H193" s="611">
        <v>0.36610349433494555</v>
      </c>
      <c r="I193" s="389">
        <f t="shared" si="66"/>
        <v>2448</v>
      </c>
      <c r="J193" s="612">
        <f t="shared" si="67"/>
        <v>1.2102712876485011E-3</v>
      </c>
    </row>
    <row r="194" spans="1:10" x14ac:dyDescent="0.25">
      <c r="A194" s="156">
        <v>45549</v>
      </c>
      <c r="B194" s="222">
        <v>2027136</v>
      </c>
      <c r="C194" s="222">
        <v>1025961</v>
      </c>
      <c r="D194" s="611">
        <v>0.50611355133548019</v>
      </c>
      <c r="E194" s="222">
        <v>259855</v>
      </c>
      <c r="F194" s="611">
        <v>0.12818824193344699</v>
      </c>
      <c r="G194" s="222">
        <v>741320</v>
      </c>
      <c r="H194" s="611">
        <v>0.36569820673107278</v>
      </c>
      <c r="I194" s="389">
        <f t="shared" si="66"/>
        <v>2001</v>
      </c>
      <c r="J194" s="612">
        <f t="shared" si="67"/>
        <v>9.8808227599644916E-4</v>
      </c>
    </row>
    <row r="195" spans="1:10" x14ac:dyDescent="0.25">
      <c r="A195" s="156">
        <v>45556</v>
      </c>
      <c r="B195" s="222">
        <v>2029323</v>
      </c>
      <c r="C195" s="222">
        <v>1026764</v>
      </c>
      <c r="D195" s="611">
        <v>0.50596381157657011</v>
      </c>
      <c r="E195" s="222">
        <v>261271</v>
      </c>
      <c r="F195" s="611">
        <v>0.12874786320363985</v>
      </c>
      <c r="G195" s="222">
        <v>741288</v>
      </c>
      <c r="H195" s="611">
        <v>0.36528832521979004</v>
      </c>
      <c r="I195" s="389">
        <f t="shared" si="66"/>
        <v>2187</v>
      </c>
      <c r="J195" s="612">
        <f t="shared" si="67"/>
        <v>1.0788620003787663E-3</v>
      </c>
    </row>
    <row r="196" spans="1:10" x14ac:dyDescent="0.25">
      <c r="A196" s="156">
        <v>45563</v>
      </c>
      <c r="B196" s="222">
        <v>2031513</v>
      </c>
      <c r="C196" s="222">
        <v>1027457</v>
      </c>
      <c r="D196" s="611">
        <v>0.50575950043145179</v>
      </c>
      <c r="E196" s="222">
        <v>262767</v>
      </c>
      <c r="F196" s="611">
        <v>0.12934546813138778</v>
      </c>
      <c r="G196" s="222">
        <v>741289</v>
      </c>
      <c r="H196" s="611">
        <v>0.3648950314371604</v>
      </c>
      <c r="I196" s="389">
        <f t="shared" si="66"/>
        <v>2190</v>
      </c>
      <c r="J196" s="612">
        <f t="shared" si="67"/>
        <v>1.0791776370739914E-3</v>
      </c>
    </row>
    <row r="197" spans="1:10" x14ac:dyDescent="0.25">
      <c r="A197" s="156">
        <v>45570</v>
      </c>
      <c r="B197" s="222">
        <v>2033413</v>
      </c>
      <c r="C197" s="222">
        <v>1028090</v>
      </c>
      <c r="D197" s="611">
        <v>0.50559822328272708</v>
      </c>
      <c r="E197" s="222">
        <v>263981</v>
      </c>
      <c r="F197" s="611">
        <v>0.12982163485725723</v>
      </c>
      <c r="G197" s="222">
        <v>741342</v>
      </c>
      <c r="H197" s="611">
        <v>0.36458014186001564</v>
      </c>
      <c r="I197" s="389">
        <f t="shared" ref="I197:I200" si="68">B197-B196</f>
        <v>1900</v>
      </c>
      <c r="J197" s="612">
        <f t="shared" ref="J197:J200" si="69">(B197/B196)-1</f>
        <v>9.3526352034167815E-4</v>
      </c>
    </row>
    <row r="198" spans="1:10" x14ac:dyDescent="0.25">
      <c r="A198" s="156">
        <v>45577</v>
      </c>
      <c r="B198" s="222">
        <v>2035478</v>
      </c>
      <c r="C198" s="222">
        <v>1028939</v>
      </c>
      <c r="D198" s="611">
        <v>0.50550239304969147</v>
      </c>
      <c r="E198" s="222">
        <v>265186</v>
      </c>
      <c r="F198" s="611">
        <v>0.13028192886388357</v>
      </c>
      <c r="G198" s="222">
        <v>741353</v>
      </c>
      <c r="H198" s="611">
        <v>0.36421567808642491</v>
      </c>
      <c r="I198" s="389">
        <f t="shared" si="68"/>
        <v>2065</v>
      </c>
      <c r="J198" s="612">
        <f t="shared" si="69"/>
        <v>1.0155339815374198E-3</v>
      </c>
    </row>
    <row r="199" spans="1:10" x14ac:dyDescent="0.25">
      <c r="A199" s="156">
        <v>45584</v>
      </c>
      <c r="B199" s="222">
        <v>2037605</v>
      </c>
      <c r="C199" s="222">
        <v>1029889</v>
      </c>
      <c r="D199" s="611">
        <v>0.50544094660152483</v>
      </c>
      <c r="E199" s="222">
        <v>266309</v>
      </c>
      <c r="F199" s="611">
        <v>0.13069706837193665</v>
      </c>
      <c r="G199" s="222">
        <v>741407</v>
      </c>
      <c r="H199" s="611">
        <v>0.36386198502653849</v>
      </c>
      <c r="I199" s="389">
        <f t="shared" si="68"/>
        <v>2127</v>
      </c>
      <c r="J199" s="612">
        <f t="shared" si="69"/>
        <v>1.0449633943476755E-3</v>
      </c>
    </row>
    <row r="200" spans="1:10" x14ac:dyDescent="0.25">
      <c r="A200" s="156">
        <v>45591</v>
      </c>
      <c r="B200" s="222">
        <v>2039463</v>
      </c>
      <c r="C200" s="222">
        <v>1030409</v>
      </c>
      <c r="D200" s="611">
        <v>0.50523544678182442</v>
      </c>
      <c r="E200" s="222">
        <v>267470</v>
      </c>
      <c r="F200" s="611">
        <v>0.13114726768762169</v>
      </c>
      <c r="G200" s="222">
        <v>741584</v>
      </c>
      <c r="H200" s="611">
        <v>0.36361728553055389</v>
      </c>
      <c r="I200" s="389">
        <f t="shared" si="68"/>
        <v>1858</v>
      </c>
      <c r="J200" s="612">
        <f t="shared" si="69"/>
        <v>9.1185484919797943E-4</v>
      </c>
    </row>
    <row r="201" spans="1:10" x14ac:dyDescent="0.25">
      <c r="A201" s="156">
        <v>45598</v>
      </c>
      <c r="B201" s="222">
        <v>2041049</v>
      </c>
      <c r="C201" s="222">
        <v>1030894</v>
      </c>
      <c r="D201" s="611">
        <v>0.50508047577495685</v>
      </c>
      <c r="E201" s="222">
        <v>268676</v>
      </c>
      <c r="F201" s="611">
        <v>0.13163623215317222</v>
      </c>
      <c r="G201" s="222">
        <v>741479</v>
      </c>
      <c r="H201" s="611">
        <v>0.36328329207187088</v>
      </c>
      <c r="I201" s="389">
        <f>B201-B200</f>
        <v>1586</v>
      </c>
      <c r="J201" s="612">
        <f>(B201/B200)-1</f>
        <v>7.7765568681553709E-4</v>
      </c>
    </row>
    <row r="202" spans="1:10" x14ac:dyDescent="0.25">
      <c r="A202" s="156">
        <v>45605</v>
      </c>
      <c r="B202" s="222">
        <v>2042340</v>
      </c>
      <c r="C202" s="222">
        <v>1031094</v>
      </c>
      <c r="D202" s="611">
        <v>0.50485913217192047</v>
      </c>
      <c r="E202" s="222">
        <v>269787</v>
      </c>
      <c r="F202" s="611">
        <v>0.1320970063750404</v>
      </c>
      <c r="G202" s="222">
        <v>741459</v>
      </c>
      <c r="H202" s="611">
        <v>0.36304386145303918</v>
      </c>
      <c r="I202" s="389">
        <f>B202-B201</f>
        <v>1291</v>
      </c>
      <c r="J202" s="612">
        <f>(B202/B201)-1</f>
        <v>6.3251788663576392E-4</v>
      </c>
    </row>
    <row r="203" spans="1:10" x14ac:dyDescent="0.25">
      <c r="A203" s="156">
        <v>45612</v>
      </c>
      <c r="B203" s="222">
        <v>2044593</v>
      </c>
      <c r="C203" s="222">
        <v>1032038</v>
      </c>
      <c r="D203" s="611">
        <v>0.50476451792606158</v>
      </c>
      <c r="E203" s="222">
        <v>270892</v>
      </c>
      <c r="F203" s="611">
        <v>0.13249189447484169</v>
      </c>
      <c r="G203" s="222">
        <v>741663</v>
      </c>
      <c r="H203" s="611">
        <v>0.36274358759909675</v>
      </c>
      <c r="I203" s="389">
        <f t="shared" ref="I203:I205" si="70">B203-B202</f>
        <v>2253</v>
      </c>
      <c r="J203" s="612">
        <f t="shared" ref="J203:J205" si="71">(B203/B202)-1</f>
        <v>1.1031463909045858E-3</v>
      </c>
    </row>
    <row r="204" spans="1:10" x14ac:dyDescent="0.25">
      <c r="A204" s="156">
        <v>45619</v>
      </c>
      <c r="B204" s="222">
        <v>2046190</v>
      </c>
      <c r="C204" s="222">
        <v>1032282</v>
      </c>
      <c r="D204" s="611">
        <v>0.50448980788685316</v>
      </c>
      <c r="E204" s="222">
        <v>272167</v>
      </c>
      <c r="F204" s="611">
        <v>0.13301159716350877</v>
      </c>
      <c r="G204" s="222">
        <v>741741</v>
      </c>
      <c r="H204" s="611">
        <v>0.3624985949496381</v>
      </c>
      <c r="I204" s="389">
        <f t="shared" si="70"/>
        <v>1597</v>
      </c>
      <c r="J204" s="612">
        <f t="shared" si="71"/>
        <v>7.8108454836733898E-4</v>
      </c>
    </row>
    <row r="205" spans="1:10" x14ac:dyDescent="0.25">
      <c r="A205" s="156">
        <v>45626</v>
      </c>
      <c r="B205" s="222">
        <v>2048302</v>
      </c>
      <c r="C205" s="222">
        <v>1033372</v>
      </c>
      <c r="D205" s="611">
        <v>0.5045017775699091</v>
      </c>
      <c r="E205" s="222">
        <v>272895</v>
      </c>
      <c r="F205" s="611">
        <v>0.13322986551787774</v>
      </c>
      <c r="G205" s="222">
        <v>742035</v>
      </c>
      <c r="H205" s="611">
        <v>0.36226835691221315</v>
      </c>
      <c r="I205" s="389">
        <f t="shared" si="70"/>
        <v>2112</v>
      </c>
      <c r="J205" s="612">
        <f t="shared" si="71"/>
        <v>1.0321622136750808E-3</v>
      </c>
    </row>
    <row r="206" spans="1:10" x14ac:dyDescent="0.25">
      <c r="A206" s="156">
        <v>45633</v>
      </c>
      <c r="B206" s="222">
        <v>2050398</v>
      </c>
      <c r="C206" s="222">
        <v>1034183</v>
      </c>
      <c r="D206" s="611">
        <v>0.50438158835504132</v>
      </c>
      <c r="E206" s="222">
        <v>274016</v>
      </c>
      <c r="F206" s="611">
        <v>0.13364039566952368</v>
      </c>
      <c r="G206" s="222">
        <v>742199</v>
      </c>
      <c r="H206" s="611">
        <v>0.361978015975435</v>
      </c>
      <c r="I206" s="389">
        <f>B206-B205</f>
        <v>2096</v>
      </c>
      <c r="J206" s="612">
        <f>(B206/B205)-1</f>
        <v>1.0232866051977929E-3</v>
      </c>
    </row>
    <row r="207" spans="1:10" x14ac:dyDescent="0.25">
      <c r="A207" s="156">
        <v>45640</v>
      </c>
      <c r="B207" s="222">
        <v>2052382</v>
      </c>
      <c r="C207" s="222">
        <v>1035028</v>
      </c>
      <c r="D207" s="611">
        <v>0.50430572866064893</v>
      </c>
      <c r="E207" s="222">
        <v>274954</v>
      </c>
      <c r="F207" s="611">
        <v>0.13396823788164192</v>
      </c>
      <c r="G207" s="222">
        <v>742400</v>
      </c>
      <c r="H207" s="611">
        <v>0.36172603345770915</v>
      </c>
      <c r="I207" s="389">
        <f t="shared" ref="I207:I210" si="72">B207-B206</f>
        <v>1984</v>
      </c>
      <c r="J207" s="612">
        <f t="shared" ref="J207:J210" si="73">(B207/B206)-1</f>
        <v>9.6761701874470418E-4</v>
      </c>
    </row>
    <row r="208" spans="1:10" x14ac:dyDescent="0.25">
      <c r="A208" s="156">
        <v>45647</v>
      </c>
      <c r="B208" s="222">
        <v>2053973</v>
      </c>
      <c r="C208" s="222">
        <v>1035488</v>
      </c>
      <c r="D208" s="611">
        <v>0.50413905148704485</v>
      </c>
      <c r="E208" s="222">
        <v>275990</v>
      </c>
      <c r="F208" s="611">
        <v>0.13436885489731365</v>
      </c>
      <c r="G208" s="222">
        <v>742495</v>
      </c>
      <c r="H208" s="611">
        <v>0.3614920936156415</v>
      </c>
      <c r="I208" s="389">
        <f t="shared" si="72"/>
        <v>1591</v>
      </c>
      <c r="J208" s="612">
        <f t="shared" si="73"/>
        <v>7.7519682008508894E-4</v>
      </c>
    </row>
    <row r="209" spans="1:10" x14ac:dyDescent="0.25">
      <c r="A209" s="156">
        <v>45654</v>
      </c>
      <c r="B209" s="222">
        <v>2055609</v>
      </c>
      <c r="C209" s="222">
        <v>1036330</v>
      </c>
      <c r="D209" s="611">
        <v>0.50414743270729012</v>
      </c>
      <c r="E209" s="222">
        <v>276754</v>
      </c>
      <c r="F209" s="611">
        <v>0.13463358060798528</v>
      </c>
      <c r="G209" s="222">
        <v>742525</v>
      </c>
      <c r="H209" s="611">
        <v>0.36121898668472457</v>
      </c>
      <c r="I209" s="389">
        <f t="shared" si="72"/>
        <v>1636</v>
      </c>
      <c r="J209" s="612">
        <f t="shared" si="73"/>
        <v>7.96505114721624E-4</v>
      </c>
    </row>
    <row r="210" spans="1:10" x14ac:dyDescent="0.25">
      <c r="A210" s="156">
        <v>45661</v>
      </c>
      <c r="B210" s="222">
        <v>2056513</v>
      </c>
      <c r="C210" s="222">
        <v>1036501</v>
      </c>
      <c r="D210" s="611">
        <v>0.50400897052437788</v>
      </c>
      <c r="E210" s="222">
        <v>277437</v>
      </c>
      <c r="F210" s="611">
        <v>0.13490651408476387</v>
      </c>
      <c r="G210" s="222">
        <v>742575</v>
      </c>
      <c r="H210" s="611">
        <v>0.36108451539085823</v>
      </c>
      <c r="I210" s="389">
        <f t="shared" si="72"/>
        <v>904</v>
      </c>
      <c r="J210" s="612">
        <f t="shared" si="73"/>
        <v>4.3977234970271617E-4</v>
      </c>
    </row>
    <row r="211" spans="1:10" x14ac:dyDescent="0.25">
      <c r="A211" s="156">
        <v>45668</v>
      </c>
      <c r="B211" s="222">
        <v>2057540</v>
      </c>
      <c r="C211" s="222">
        <v>1036813</v>
      </c>
      <c r="D211" s="611">
        <v>0.50390903700535594</v>
      </c>
      <c r="E211" s="222">
        <v>278342</v>
      </c>
      <c r="F211" s="611">
        <v>0.13527902252204088</v>
      </c>
      <c r="G211" s="222">
        <v>742385</v>
      </c>
      <c r="H211" s="611">
        <v>0.36081194047260323</v>
      </c>
      <c r="I211" s="389">
        <f>B211-B210</f>
        <v>1027</v>
      </c>
      <c r="J211" s="612">
        <f>(B211/B210)-1</f>
        <v>4.9938901431700877E-4</v>
      </c>
    </row>
    <row r="212" spans="1:10" x14ac:dyDescent="0.25">
      <c r="A212" s="156">
        <v>45675</v>
      </c>
      <c r="B212" s="222">
        <v>2059236</v>
      </c>
      <c r="C212" s="222">
        <v>1037705</v>
      </c>
      <c r="D212" s="611">
        <v>0.50392718464517905</v>
      </c>
      <c r="E212" s="222">
        <v>279211</v>
      </c>
      <c r="F212" s="611">
        <v>0.13558960701930231</v>
      </c>
      <c r="G212" s="222">
        <v>742320</v>
      </c>
      <c r="H212" s="611">
        <v>0.36048320833551861</v>
      </c>
      <c r="I212" s="389">
        <f t="shared" ref="I212:I215" si="74">B212-B211</f>
        <v>1696</v>
      </c>
      <c r="J212" s="612">
        <f t="shared" ref="J212:J215" si="75">(B212/B211)-1</f>
        <v>8.2428531158562635E-4</v>
      </c>
    </row>
    <row r="213" spans="1:10" x14ac:dyDescent="0.25">
      <c r="A213" s="156">
        <v>45682</v>
      </c>
      <c r="B213" s="222">
        <v>2061887</v>
      </c>
      <c r="C213" s="222">
        <v>1039165</v>
      </c>
      <c r="D213" s="611">
        <v>0.50398736691195978</v>
      </c>
      <c r="E213" s="222">
        <v>280219</v>
      </c>
      <c r="F213" s="611">
        <v>0.1359041499364417</v>
      </c>
      <c r="G213" s="222">
        <v>742503</v>
      </c>
      <c r="H213" s="611">
        <v>0.36010848315159849</v>
      </c>
      <c r="I213" s="389">
        <f t="shared" si="74"/>
        <v>2651</v>
      </c>
      <c r="J213" s="612">
        <f t="shared" si="75"/>
        <v>1.2873706559131115E-3</v>
      </c>
    </row>
    <row r="214" spans="1:10" x14ac:dyDescent="0.25">
      <c r="A214" s="156">
        <v>45689</v>
      </c>
      <c r="B214" s="222">
        <v>2063573</v>
      </c>
      <c r="C214" s="222">
        <v>1039543</v>
      </c>
      <c r="D214" s="611">
        <v>0.50375877180017381</v>
      </c>
      <c r="E214" s="222">
        <v>281269</v>
      </c>
      <c r="F214" s="611">
        <v>0.13630193843396865</v>
      </c>
      <c r="G214" s="222">
        <v>742761</v>
      </c>
      <c r="H214" s="611">
        <v>0.3599392897658576</v>
      </c>
      <c r="I214" s="389">
        <f t="shared" si="74"/>
        <v>1686</v>
      </c>
      <c r="J214" s="612">
        <f t="shared" si="75"/>
        <v>8.1769757508531882E-4</v>
      </c>
    </row>
    <row r="215" spans="1:10" x14ac:dyDescent="0.25">
      <c r="A215" s="156">
        <v>45696</v>
      </c>
      <c r="B215" s="222">
        <v>2065559</v>
      </c>
      <c r="C215" s="222">
        <v>1040298</v>
      </c>
      <c r="D215" s="611">
        <v>0.50363993475858104</v>
      </c>
      <c r="E215" s="222">
        <v>282320</v>
      </c>
      <c r="F215" s="611">
        <v>0.13667970752711495</v>
      </c>
      <c r="G215" s="222">
        <v>742941</v>
      </c>
      <c r="H215" s="611">
        <v>0.35968035771430396</v>
      </c>
      <c r="I215" s="389">
        <f t="shared" si="74"/>
        <v>1986</v>
      </c>
      <c r="J215" s="612">
        <f t="shared" si="75"/>
        <v>9.6240840522732185E-4</v>
      </c>
    </row>
    <row r="216" spans="1:10" x14ac:dyDescent="0.25">
      <c r="A216" s="156">
        <v>45703</v>
      </c>
      <c r="B216" s="222">
        <v>2066580</v>
      </c>
      <c r="C216" s="222">
        <v>1040435</v>
      </c>
      <c r="D216" s="611">
        <v>0.50345740305238607</v>
      </c>
      <c r="E216" s="222">
        <v>283114</v>
      </c>
      <c r="F216" s="611">
        <v>0.13699639017120072</v>
      </c>
      <c r="G216" s="222">
        <v>743031</v>
      </c>
      <c r="H216" s="611">
        <v>0.35954620677641319</v>
      </c>
      <c r="I216" s="389">
        <f>B216-B215</f>
        <v>1021</v>
      </c>
      <c r="J216" s="612">
        <f>(B216/B215)-1</f>
        <v>4.9429718541071921E-4</v>
      </c>
    </row>
    <row r="217" spans="1:10" x14ac:dyDescent="0.25">
      <c r="A217" s="156">
        <v>45710</v>
      </c>
      <c r="B217" s="222">
        <v>2068496</v>
      </c>
      <c r="C217" s="222">
        <v>1041383</v>
      </c>
      <c r="D217" s="611">
        <v>0.50344936610948243</v>
      </c>
      <c r="E217" s="222">
        <v>283965</v>
      </c>
      <c r="F217" s="611">
        <v>0.13728090361305992</v>
      </c>
      <c r="G217" s="222">
        <v>743148</v>
      </c>
      <c r="H217" s="611">
        <v>0.35926973027745762</v>
      </c>
      <c r="I217" s="389">
        <f t="shared" ref="I217:I220" si="76">B217-B216</f>
        <v>1916</v>
      </c>
      <c r="J217" s="612">
        <f t="shared" ref="J217:J220" si="77">(B217/B216)-1</f>
        <v>9.271356540758724E-4</v>
      </c>
    </row>
    <row r="218" spans="1:10" x14ac:dyDescent="0.25">
      <c r="A218" s="156">
        <v>45717</v>
      </c>
      <c r="B218" s="222">
        <v>2069991</v>
      </c>
      <c r="C218" s="222">
        <v>1041732</v>
      </c>
      <c r="D218" s="611">
        <v>0.5032543619754869</v>
      </c>
      <c r="E218" s="222">
        <v>285084</v>
      </c>
      <c r="F218" s="611">
        <v>0.13772233792320837</v>
      </c>
      <c r="G218" s="222">
        <v>743175</v>
      </c>
      <c r="H218" s="611">
        <v>0.35902330010130479</v>
      </c>
      <c r="I218" s="389">
        <f t="shared" si="76"/>
        <v>1495</v>
      </c>
      <c r="J218" s="612">
        <f t="shared" si="77"/>
        <v>7.2274734879829161E-4</v>
      </c>
    </row>
    <row r="219" spans="1:10" x14ac:dyDescent="0.25">
      <c r="A219" s="156">
        <v>45724</v>
      </c>
      <c r="B219" s="222">
        <v>2071685</v>
      </c>
      <c r="C219" s="222">
        <v>1042255</v>
      </c>
      <c r="D219" s="611">
        <v>0.50309530647757739</v>
      </c>
      <c r="E219" s="222">
        <v>286236</v>
      </c>
      <c r="F219" s="611">
        <v>0.13816579257947034</v>
      </c>
      <c r="G219" s="222">
        <v>743194</v>
      </c>
      <c r="H219" s="611">
        <v>0.35873890094295224</v>
      </c>
      <c r="I219" s="389">
        <f t="shared" si="76"/>
        <v>1694</v>
      </c>
      <c r="J219" s="612">
        <f t="shared" si="77"/>
        <v>8.1836104601418214E-4</v>
      </c>
    </row>
    <row r="220" spans="1:10" x14ac:dyDescent="0.25">
      <c r="A220" s="156">
        <v>45731</v>
      </c>
      <c r="B220" s="222">
        <v>2073200</v>
      </c>
      <c r="C220" s="222">
        <v>1042492</v>
      </c>
      <c r="D220" s="611">
        <v>0.50284198340729303</v>
      </c>
      <c r="E220" s="222">
        <v>287466</v>
      </c>
      <c r="F220" s="611">
        <v>0.13865811306193324</v>
      </c>
      <c r="G220" s="222">
        <v>743242</v>
      </c>
      <c r="H220" s="611">
        <v>0.35849990353077366</v>
      </c>
      <c r="I220" s="389">
        <f t="shared" si="76"/>
        <v>1515</v>
      </c>
      <c r="J220" s="612">
        <f t="shared" si="77"/>
        <v>7.3128878183692514E-4</v>
      </c>
    </row>
    <row r="221" spans="1:10" x14ac:dyDescent="0.25">
      <c r="A221" s="156">
        <v>45738</v>
      </c>
      <c r="B221" s="222">
        <v>2074890</v>
      </c>
      <c r="C221" s="222">
        <v>1042958</v>
      </c>
      <c r="D221" s="611">
        <v>0.50265700832333282</v>
      </c>
      <c r="E221" s="222">
        <v>288600</v>
      </c>
      <c r="F221" s="611">
        <v>0.13909171088587829</v>
      </c>
      <c r="G221" s="222">
        <v>743332</v>
      </c>
      <c r="H221" s="611">
        <v>0.35825128079078888</v>
      </c>
      <c r="I221" s="389">
        <f>B221-B220</f>
        <v>1690</v>
      </c>
      <c r="J221" s="612">
        <f>(B221/B220)-1</f>
        <v>8.1516496237710179E-4</v>
      </c>
    </row>
    <row r="222" spans="1:10" x14ac:dyDescent="0.25">
      <c r="A222" s="156">
        <v>45745</v>
      </c>
      <c r="B222" s="222">
        <v>2076357</v>
      </c>
      <c r="C222" s="222">
        <v>1043204</v>
      </c>
      <c r="D222" s="611">
        <v>0.50242034486362408</v>
      </c>
      <c r="E222" s="222">
        <v>289711</v>
      </c>
      <c r="F222" s="611">
        <v>0.1395285107522454</v>
      </c>
      <c r="G222" s="222">
        <v>743442</v>
      </c>
      <c r="H222" s="611">
        <v>0.35805114438413049</v>
      </c>
      <c r="I222" s="389">
        <f t="shared" ref="I222:I225" si="78">B222-B221</f>
        <v>1467</v>
      </c>
      <c r="J222" s="612">
        <f t="shared" ref="J222:J225" si="79">(B222/B221)-1</f>
        <v>7.070254326735359E-4</v>
      </c>
    </row>
    <row r="223" spans="1:10" x14ac:dyDescent="0.25">
      <c r="A223" s="156">
        <v>45752</v>
      </c>
      <c r="B223" s="222">
        <v>2078759</v>
      </c>
      <c r="C223" s="222">
        <v>1044210</v>
      </c>
      <c r="D223" s="611">
        <v>0.50232374219426112</v>
      </c>
      <c r="E223" s="222">
        <v>290919</v>
      </c>
      <c r="F223" s="611">
        <v>0.13994840190709937</v>
      </c>
      <c r="G223" s="222">
        <v>743630</v>
      </c>
      <c r="H223" s="611">
        <v>0.35772785589863954</v>
      </c>
      <c r="I223" s="389">
        <f t="shared" si="78"/>
        <v>2402</v>
      </c>
      <c r="J223" s="612">
        <f t="shared" si="79"/>
        <v>1.1568338200029782E-3</v>
      </c>
    </row>
    <row r="224" spans="1:10" x14ac:dyDescent="0.25">
      <c r="A224" s="156">
        <v>45759</v>
      </c>
      <c r="B224" s="222">
        <v>2080487</v>
      </c>
      <c r="C224" s="222">
        <v>1044552</v>
      </c>
      <c r="D224" s="611">
        <v>0.50207090935920295</v>
      </c>
      <c r="E224" s="222">
        <v>292183</v>
      </c>
      <c r="F224" s="611">
        <v>0.14043971435534083</v>
      </c>
      <c r="G224" s="222">
        <v>743752</v>
      </c>
      <c r="H224" s="611">
        <v>0.35748937628545624</v>
      </c>
      <c r="I224" s="389">
        <f t="shared" si="78"/>
        <v>1728</v>
      </c>
      <c r="J224" s="612">
        <f t="shared" si="79"/>
        <v>8.3126519235765528E-4</v>
      </c>
    </row>
    <row r="225" spans="1:10" x14ac:dyDescent="0.25">
      <c r="A225" s="156">
        <v>45766</v>
      </c>
      <c r="B225" s="222">
        <v>2082074</v>
      </c>
      <c r="C225" s="222">
        <v>1045053</v>
      </c>
      <c r="D225" s="611">
        <v>0.50192884594879916</v>
      </c>
      <c r="E225" s="222">
        <v>293254</v>
      </c>
      <c r="F225" s="611">
        <v>0.14084705923036356</v>
      </c>
      <c r="G225" s="222">
        <v>743767</v>
      </c>
      <c r="H225" s="611">
        <v>0.35722409482083728</v>
      </c>
      <c r="I225" s="389">
        <f t="shared" si="78"/>
        <v>1587</v>
      </c>
      <c r="J225" s="612">
        <f t="shared" si="79"/>
        <v>7.6280217083790625E-4</v>
      </c>
    </row>
    <row r="226" spans="1:10" x14ac:dyDescent="0.25">
      <c r="A226" s="156">
        <v>45773</v>
      </c>
      <c r="B226" s="222">
        <v>2084140</v>
      </c>
      <c r="C226" s="222">
        <v>1045701</v>
      </c>
      <c r="D226" s="611">
        <v>0.50174220541806214</v>
      </c>
      <c r="E226" s="222">
        <v>294555</v>
      </c>
      <c r="F226" s="611">
        <v>0.14133167637490762</v>
      </c>
      <c r="G226" s="222">
        <v>743884</v>
      </c>
      <c r="H226" s="611">
        <v>0.35692611820703024</v>
      </c>
      <c r="I226" s="389">
        <f t="shared" ref="I226" si="80">B226-B225</f>
        <v>2066</v>
      </c>
      <c r="J226" s="612">
        <f t="shared" ref="J226" si="81">(B226/B225)-1</f>
        <v>9.9227981330152204E-4</v>
      </c>
    </row>
    <row r="227" spans="1:10" x14ac:dyDescent="0.25">
      <c r="A227" s="613">
        <v>45780</v>
      </c>
      <c r="B227" s="228">
        <v>2085826</v>
      </c>
      <c r="C227" s="228">
        <v>1046126</v>
      </c>
      <c r="D227" s="614">
        <v>0.50154039694586217</v>
      </c>
      <c r="E227" s="228">
        <v>295766</v>
      </c>
      <c r="F227" s="614">
        <v>0.14179802150323181</v>
      </c>
      <c r="G227" s="228">
        <v>743934</v>
      </c>
      <c r="H227" s="614">
        <v>0.35666158155090599</v>
      </c>
      <c r="I227" s="394">
        <f>B227-B226</f>
        <v>1686</v>
      </c>
      <c r="J227" s="615">
        <f>(B227/B226)-1</f>
        <v>8.089667680672985E-4</v>
      </c>
    </row>
    <row r="228" spans="1:10" x14ac:dyDescent="0.25">
      <c r="A228" s="156">
        <v>45787</v>
      </c>
      <c r="B228" s="668">
        <v>2087407</v>
      </c>
      <c r="C228" s="668">
        <v>1046619</v>
      </c>
      <c r="D228" s="674">
        <v>0.50139670893122423</v>
      </c>
      <c r="E228" s="668">
        <v>296798</v>
      </c>
      <c r="F228" s="674">
        <v>0.14218501710495365</v>
      </c>
      <c r="G228" s="668">
        <v>743990</v>
      </c>
      <c r="H228" s="674">
        <v>0.35641827396382209</v>
      </c>
      <c r="I228" s="389">
        <f t="shared" ref="I228" si="82">B228-B227</f>
        <v>1581</v>
      </c>
      <c r="J228" s="612">
        <f t="shared" ref="J228" si="83">(B228/B227)-1</f>
        <v>7.5797310034486642E-4</v>
      </c>
    </row>
    <row r="229" spans="1:10" x14ac:dyDescent="0.25">
      <c r="A229" s="156">
        <v>45794</v>
      </c>
      <c r="B229" s="668">
        <v>2089127</v>
      </c>
      <c r="C229" s="668">
        <v>1047354</v>
      </c>
      <c r="D229" s="674">
        <v>0.50133572540108862</v>
      </c>
      <c r="E229" s="668">
        <v>297750</v>
      </c>
      <c r="F229" s="674">
        <v>0.14252364743742243</v>
      </c>
      <c r="G229" s="668">
        <v>744023</v>
      </c>
      <c r="H229" s="674">
        <v>0.35614062716148898</v>
      </c>
      <c r="I229" s="389">
        <f>B229-B228</f>
        <v>1720</v>
      </c>
      <c r="J229" s="612">
        <f>(B229/B228)-1</f>
        <v>8.2398880524969798E-4</v>
      </c>
    </row>
    <row r="230" spans="1:10" x14ac:dyDescent="0.25">
      <c r="A230" s="156">
        <v>45801</v>
      </c>
      <c r="B230" s="668">
        <v>2090330</v>
      </c>
      <c r="C230" s="668">
        <v>1047715</v>
      </c>
      <c r="D230" s="674">
        <v>0.50121990307750452</v>
      </c>
      <c r="E230" s="668">
        <v>298541</v>
      </c>
      <c r="F230" s="674">
        <v>0.14282003320049944</v>
      </c>
      <c r="G230" s="668">
        <v>744074</v>
      </c>
      <c r="H230" s="674">
        <v>0.35596006372199607</v>
      </c>
      <c r="I230" s="389">
        <f t="shared" ref="I230:I233" si="84">B230-B229</f>
        <v>1203</v>
      </c>
      <c r="J230" s="612">
        <f t="shared" ref="J230:J233" si="85">(B230/B229)-1</f>
        <v>5.758386158429829E-4</v>
      </c>
    </row>
    <row r="231" spans="1:10" x14ac:dyDescent="0.25">
      <c r="A231" s="156">
        <v>45808</v>
      </c>
      <c r="B231" s="668">
        <v>2092271</v>
      </c>
      <c r="C231" s="668">
        <v>1048439</v>
      </c>
      <c r="D231" s="674">
        <v>0.50110095680722044</v>
      </c>
      <c r="E231" s="668">
        <v>299614</v>
      </c>
      <c r="F231" s="674">
        <v>0.1432003789184097</v>
      </c>
      <c r="G231" s="668">
        <v>744218</v>
      </c>
      <c r="H231" s="674">
        <v>0.3556986642743698</v>
      </c>
      <c r="I231" s="389">
        <f t="shared" si="84"/>
        <v>1941</v>
      </c>
      <c r="J231" s="612">
        <f t="shared" si="85"/>
        <v>9.2856151899467498E-4</v>
      </c>
    </row>
    <row r="232" spans="1:10" x14ac:dyDescent="0.25">
      <c r="A232" s="156">
        <v>45815</v>
      </c>
      <c r="B232" s="668">
        <v>2094099</v>
      </c>
      <c r="C232" s="668">
        <v>1048988</v>
      </c>
      <c r="D232" s="674">
        <v>0.50092569644510598</v>
      </c>
      <c r="E232" s="668">
        <v>300822</v>
      </c>
      <c r="F232" s="674">
        <v>0.14365223420669224</v>
      </c>
      <c r="G232" s="668">
        <v>744289</v>
      </c>
      <c r="H232" s="674">
        <v>0.35542206934820181</v>
      </c>
      <c r="I232" s="389">
        <f t="shared" si="84"/>
        <v>1828</v>
      </c>
      <c r="J232" s="612">
        <f t="shared" si="85"/>
        <v>8.7369179231555627E-4</v>
      </c>
    </row>
    <row r="233" spans="1:10" x14ac:dyDescent="0.25">
      <c r="A233" s="156">
        <v>45822</v>
      </c>
      <c r="B233" s="668">
        <v>2137595</v>
      </c>
      <c r="C233" s="668">
        <v>1051464</v>
      </c>
      <c r="D233" s="674">
        <v>0.49189112062855683</v>
      </c>
      <c r="E233" s="668">
        <v>301954</v>
      </c>
      <c r="F233" s="674">
        <v>0.14125875107305172</v>
      </c>
      <c r="G233" s="668">
        <v>784177</v>
      </c>
      <c r="H233" s="674">
        <v>0.36685012829839142</v>
      </c>
      <c r="I233" s="389">
        <f t="shared" si="84"/>
        <v>43496</v>
      </c>
      <c r="J233" s="612">
        <f t="shared" si="85"/>
        <v>2.0770746750750524E-2</v>
      </c>
    </row>
    <row r="234" spans="1:10" x14ac:dyDescent="0.25">
      <c r="A234" s="156">
        <v>45829</v>
      </c>
      <c r="B234" s="668">
        <v>2149296</v>
      </c>
      <c r="C234" s="668">
        <v>1052826</v>
      </c>
      <c r="D234" s="674">
        <v>0.4898469080108091</v>
      </c>
      <c r="E234" s="668">
        <v>303228</v>
      </c>
      <c r="F234" s="674">
        <v>0.14108247537798424</v>
      </c>
      <c r="G234" s="668">
        <v>793242</v>
      </c>
      <c r="H234" s="674">
        <v>0.36907061661120666</v>
      </c>
      <c r="I234" s="394">
        <f>B234-B233</f>
        <v>11701</v>
      </c>
      <c r="J234" s="615">
        <f>(B234/B233)-1</f>
        <v>5.4739087619497528E-3</v>
      </c>
    </row>
    <row r="235" spans="1:10" x14ac:dyDescent="0.25">
      <c r="A235" s="156">
        <v>45836</v>
      </c>
      <c r="B235" s="668">
        <v>2151262</v>
      </c>
      <c r="C235" s="668">
        <v>1053409</v>
      </c>
      <c r="D235" s="674">
        <v>0.48967024936990472</v>
      </c>
      <c r="E235" s="668">
        <v>304498</v>
      </c>
      <c r="F235" s="674">
        <v>0.14154389377026136</v>
      </c>
      <c r="G235" s="668">
        <v>793355</v>
      </c>
      <c r="H235" s="674">
        <v>0.36878585685983389</v>
      </c>
      <c r="I235" s="389">
        <f t="shared" ref="I235:I236" si="86">B235-B234</f>
        <v>1966</v>
      </c>
      <c r="J235" s="612">
        <f t="shared" ref="J235:J236" si="87">(B235/B234)-1</f>
        <v>9.1471812165466737E-4</v>
      </c>
    </row>
    <row r="236" spans="1:10" x14ac:dyDescent="0.25">
      <c r="A236" s="156">
        <v>45843</v>
      </c>
      <c r="B236" s="668">
        <v>2153052</v>
      </c>
      <c r="C236" s="668">
        <v>1054110</v>
      </c>
      <c r="D236" s="674">
        <v>0.48958873264556546</v>
      </c>
      <c r="E236" s="668">
        <v>305532</v>
      </c>
      <c r="F236" s="674">
        <v>0.14190646579831792</v>
      </c>
      <c r="G236" s="668">
        <v>793410</v>
      </c>
      <c r="H236" s="674">
        <v>0.36850480155611665</v>
      </c>
      <c r="I236" s="389">
        <f t="shared" si="86"/>
        <v>1790</v>
      </c>
      <c r="J236" s="612">
        <f t="shared" si="87"/>
        <v>8.3206973395144601E-4</v>
      </c>
    </row>
    <row r="237" spans="1:10" x14ac:dyDescent="0.25">
      <c r="A237" s="41" t="s">
        <v>136</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237"/>
  <sheetViews>
    <sheetView zoomScaleNormal="100" workbookViewId="0">
      <pane ySplit="6" topLeftCell="A7" activePane="bottomLeft" state="frozen"/>
      <selection activeCell="B6" sqref="B6"/>
      <selection pane="bottomLeft"/>
    </sheetView>
  </sheetViews>
  <sheetFormatPr defaultColWidth="20.5703125" defaultRowHeight="15.75" x14ac:dyDescent="0.25"/>
  <cols>
    <col min="1" max="3" width="20.5703125" style="9"/>
    <col min="4" max="4" width="20.5703125" style="12"/>
    <col min="5" max="12" width="20.5703125" style="9"/>
    <col min="13" max="13" width="20.5703125" style="21"/>
    <col min="14" max="16384" width="20.5703125" style="9"/>
  </cols>
  <sheetData>
    <row r="1" spans="1:13" s="1" customFormat="1" ht="24" customHeight="1" thickBot="1" x14ac:dyDescent="0.35">
      <c r="A1" s="40" t="s">
        <v>81</v>
      </c>
      <c r="D1" s="23"/>
      <c r="M1" s="20"/>
    </row>
    <row r="2" spans="1:13" s="1" customFormat="1" ht="16.5" thickTop="1" x14ac:dyDescent="0.25">
      <c r="A2" s="2"/>
      <c r="D2" s="23"/>
      <c r="M2" s="20"/>
    </row>
    <row r="3" spans="1:13" s="1" customFormat="1" ht="13.5" customHeight="1" x14ac:dyDescent="0.25">
      <c r="A3" s="1" t="s">
        <v>44</v>
      </c>
      <c r="B3" s="3"/>
      <c r="D3" s="23"/>
      <c r="M3" s="20"/>
    </row>
    <row r="4" spans="1:13" s="1" customFormat="1" x14ac:dyDescent="0.25">
      <c r="A4" s="5" t="s">
        <v>137</v>
      </c>
      <c r="B4" s="4"/>
      <c r="D4" s="23"/>
      <c r="E4" s="5"/>
      <c r="M4" s="20"/>
    </row>
    <row r="5" spans="1:13" s="1" customFormat="1" x14ac:dyDescent="0.25">
      <c r="B5" s="4"/>
      <c r="D5" s="23"/>
      <c r="E5" s="5"/>
      <c r="M5" s="20"/>
    </row>
    <row r="6" spans="1:13" s="8" customFormat="1" ht="96" customHeight="1" x14ac:dyDescent="0.25">
      <c r="A6" s="616" t="s">
        <v>7</v>
      </c>
      <c r="B6" s="616" t="s">
        <v>100</v>
      </c>
      <c r="C6" s="616" t="s">
        <v>9</v>
      </c>
      <c r="D6" s="619" t="s">
        <v>8</v>
      </c>
      <c r="E6" s="616" t="s">
        <v>79</v>
      </c>
      <c r="F6" s="616" t="s">
        <v>80</v>
      </c>
      <c r="G6" s="616" t="s">
        <v>82</v>
      </c>
      <c r="H6" s="616" t="s">
        <v>83</v>
      </c>
      <c r="I6" s="616" t="s">
        <v>84</v>
      </c>
      <c r="J6" s="616" t="s">
        <v>85</v>
      </c>
      <c r="K6" s="616" t="s">
        <v>86</v>
      </c>
      <c r="L6" s="616" t="s">
        <v>87</v>
      </c>
      <c r="M6" s="666" t="s">
        <v>88</v>
      </c>
    </row>
    <row r="7" spans="1:13" x14ac:dyDescent="0.25">
      <c r="A7" s="46">
        <v>44240</v>
      </c>
      <c r="B7" s="47">
        <v>265117</v>
      </c>
      <c r="C7" s="620" t="s">
        <v>47</v>
      </c>
      <c r="D7" s="235" t="s">
        <v>47</v>
      </c>
      <c r="E7" s="47">
        <v>80491</v>
      </c>
      <c r="F7" s="47">
        <v>184626</v>
      </c>
      <c r="G7" s="47">
        <v>0</v>
      </c>
      <c r="H7" s="47">
        <v>10373</v>
      </c>
      <c r="I7" s="47">
        <v>1462</v>
      </c>
      <c r="J7" s="47">
        <v>68656</v>
      </c>
      <c r="K7" s="47">
        <v>144</v>
      </c>
      <c r="L7" s="47">
        <v>41494</v>
      </c>
      <c r="M7" s="621">
        <v>142988</v>
      </c>
    </row>
    <row r="8" spans="1:13" x14ac:dyDescent="0.25">
      <c r="A8" s="46">
        <v>44247</v>
      </c>
      <c r="B8" s="47">
        <v>254447</v>
      </c>
      <c r="C8" s="47">
        <f t="shared" ref="C8:C13" si="0">B8-B7</f>
        <v>-10670</v>
      </c>
      <c r="D8" s="277">
        <f t="shared" ref="D8:D73" si="1">(B8-B7)/B7</f>
        <v>-4.0246381786154792E-2</v>
      </c>
      <c r="E8" s="47">
        <v>65576</v>
      </c>
      <c r="F8" s="47">
        <v>188871</v>
      </c>
      <c r="G8" s="47">
        <v>0</v>
      </c>
      <c r="H8" s="47">
        <v>11052</v>
      </c>
      <c r="I8" s="47">
        <v>1812</v>
      </c>
      <c r="J8" s="47">
        <v>52712</v>
      </c>
      <c r="K8" s="47">
        <v>148</v>
      </c>
      <c r="L8" s="47">
        <v>44208</v>
      </c>
      <c r="M8" s="621">
        <v>144515</v>
      </c>
    </row>
    <row r="9" spans="1:13" x14ac:dyDescent="0.25">
      <c r="A9" s="46">
        <v>44254</v>
      </c>
      <c r="B9" s="47">
        <v>228690</v>
      </c>
      <c r="C9" s="47">
        <f t="shared" si="0"/>
        <v>-25757</v>
      </c>
      <c r="D9" s="277">
        <f t="shared" si="1"/>
        <v>-0.10122736758539107</v>
      </c>
      <c r="E9" s="47">
        <v>47846</v>
      </c>
      <c r="F9" s="47">
        <v>180844</v>
      </c>
      <c r="G9" s="47">
        <v>0</v>
      </c>
      <c r="H9" s="47">
        <v>12180</v>
      </c>
      <c r="I9" s="47">
        <v>2531</v>
      </c>
      <c r="J9" s="47">
        <v>33135</v>
      </c>
      <c r="K9" s="47">
        <v>154</v>
      </c>
      <c r="L9" s="47">
        <v>48723</v>
      </c>
      <c r="M9" s="621">
        <v>131967</v>
      </c>
    </row>
    <row r="10" spans="1:13" x14ac:dyDescent="0.25">
      <c r="A10" s="46">
        <v>44261</v>
      </c>
      <c r="B10" s="47">
        <v>172441</v>
      </c>
      <c r="C10" s="47">
        <f t="shared" si="0"/>
        <v>-56249</v>
      </c>
      <c r="D10" s="277">
        <f t="shared" si="1"/>
        <v>-0.24596178232541868</v>
      </c>
      <c r="E10" s="47">
        <v>45674</v>
      </c>
      <c r="F10" s="47">
        <v>126767</v>
      </c>
      <c r="G10" s="47">
        <v>0</v>
      </c>
      <c r="H10" s="47">
        <v>8473</v>
      </c>
      <c r="I10" s="47">
        <v>3201</v>
      </c>
      <c r="J10" s="47">
        <v>34000</v>
      </c>
      <c r="K10" s="47">
        <v>167</v>
      </c>
      <c r="L10" s="47">
        <v>33896</v>
      </c>
      <c r="M10" s="621">
        <v>92704</v>
      </c>
    </row>
    <row r="11" spans="1:13" x14ac:dyDescent="0.25">
      <c r="A11" s="46">
        <v>44268</v>
      </c>
      <c r="B11" s="51">
        <v>159640</v>
      </c>
      <c r="C11" s="51">
        <f t="shared" si="0"/>
        <v>-12801</v>
      </c>
      <c r="D11" s="277">
        <f t="shared" si="1"/>
        <v>-7.423408586125109E-2</v>
      </c>
      <c r="E11" s="51">
        <v>44837</v>
      </c>
      <c r="F11" s="51">
        <v>114803</v>
      </c>
      <c r="G11" s="51">
        <v>0</v>
      </c>
      <c r="H11" s="51">
        <v>9476</v>
      </c>
      <c r="I11" s="51">
        <v>3432</v>
      </c>
      <c r="J11" s="51">
        <v>31929</v>
      </c>
      <c r="K11" s="51">
        <v>166</v>
      </c>
      <c r="L11" s="51">
        <v>37903</v>
      </c>
      <c r="M11" s="622">
        <v>76734</v>
      </c>
    </row>
    <row r="12" spans="1:13" x14ac:dyDescent="0.25">
      <c r="A12" s="46">
        <v>44275</v>
      </c>
      <c r="B12" s="51">
        <v>152044</v>
      </c>
      <c r="C12" s="51">
        <f t="shared" si="0"/>
        <v>-7596</v>
      </c>
      <c r="D12" s="277">
        <f t="shared" si="1"/>
        <v>-4.7582059634176901E-2</v>
      </c>
      <c r="E12" s="51">
        <v>42796</v>
      </c>
      <c r="F12" s="51">
        <v>109248</v>
      </c>
      <c r="G12" s="51">
        <v>0</v>
      </c>
      <c r="H12" s="51">
        <v>8711</v>
      </c>
      <c r="I12" s="51">
        <v>3593</v>
      </c>
      <c r="J12" s="51">
        <v>30492</v>
      </c>
      <c r="K12" s="51">
        <v>221</v>
      </c>
      <c r="L12" s="51">
        <v>34842</v>
      </c>
      <c r="M12" s="622">
        <v>74185</v>
      </c>
    </row>
    <row r="13" spans="1:13" x14ac:dyDescent="0.25">
      <c r="A13" s="46">
        <v>44282</v>
      </c>
      <c r="B13" s="51">
        <v>150658</v>
      </c>
      <c r="C13" s="51">
        <f t="shared" si="0"/>
        <v>-1386</v>
      </c>
      <c r="D13" s="277">
        <f t="shared" si="1"/>
        <v>-9.1157822735523919E-3</v>
      </c>
      <c r="E13" s="51">
        <v>44215</v>
      </c>
      <c r="F13" s="51">
        <v>106443</v>
      </c>
      <c r="G13" s="51">
        <v>0</v>
      </c>
      <c r="H13" s="51">
        <v>7411</v>
      </c>
      <c r="I13" s="51">
        <v>3494</v>
      </c>
      <c r="J13" s="51">
        <v>33310</v>
      </c>
      <c r="K13" s="51">
        <v>322</v>
      </c>
      <c r="L13" s="51">
        <v>29644</v>
      </c>
      <c r="M13" s="622">
        <v>76477</v>
      </c>
    </row>
    <row r="14" spans="1:13" x14ac:dyDescent="0.25">
      <c r="A14" s="46">
        <v>44289</v>
      </c>
      <c r="B14" s="47">
        <v>122120</v>
      </c>
      <c r="C14" s="47">
        <f t="shared" ref="C14:C19" si="2">B14-B13</f>
        <v>-28538</v>
      </c>
      <c r="D14" s="277">
        <f t="shared" si="1"/>
        <v>-0.18942240040356303</v>
      </c>
      <c r="E14" s="47">
        <v>48296</v>
      </c>
      <c r="F14" s="47">
        <v>73824</v>
      </c>
      <c r="G14" s="47">
        <v>0</v>
      </c>
      <c r="H14" s="47">
        <v>6188</v>
      </c>
      <c r="I14" s="47">
        <v>3650</v>
      </c>
      <c r="J14" s="47">
        <v>38458</v>
      </c>
      <c r="K14" s="47">
        <v>257</v>
      </c>
      <c r="L14" s="47">
        <v>24751</v>
      </c>
      <c r="M14" s="621">
        <v>48816</v>
      </c>
    </row>
    <row r="15" spans="1:13" x14ac:dyDescent="0.25">
      <c r="A15" s="46">
        <v>44296</v>
      </c>
      <c r="B15" s="47">
        <v>111333</v>
      </c>
      <c r="C15" s="47">
        <f t="shared" si="2"/>
        <v>-10787</v>
      </c>
      <c r="D15" s="277">
        <f t="shared" si="1"/>
        <v>-8.8331149688830657E-2</v>
      </c>
      <c r="E15" s="47">
        <v>56840</v>
      </c>
      <c r="F15" s="47">
        <v>54493</v>
      </c>
      <c r="G15" s="47">
        <v>0</v>
      </c>
      <c r="H15" s="47">
        <v>3059</v>
      </c>
      <c r="I15" s="47">
        <v>1487</v>
      </c>
      <c r="J15" s="47">
        <v>52294</v>
      </c>
      <c r="K15" s="47">
        <v>240</v>
      </c>
      <c r="L15" s="47">
        <v>12237</v>
      </c>
      <c r="M15" s="621">
        <v>42016</v>
      </c>
    </row>
    <row r="16" spans="1:13" x14ac:dyDescent="0.25">
      <c r="A16" s="46">
        <v>44303</v>
      </c>
      <c r="B16" s="52">
        <v>123855</v>
      </c>
      <c r="C16" s="52">
        <f t="shared" si="2"/>
        <v>12522</v>
      </c>
      <c r="D16" s="277">
        <f t="shared" si="1"/>
        <v>0.11247339063889412</v>
      </c>
      <c r="E16" s="52">
        <v>56862</v>
      </c>
      <c r="F16" s="52">
        <v>66993</v>
      </c>
      <c r="G16" s="52">
        <v>0</v>
      </c>
      <c r="H16" s="52">
        <v>2882</v>
      </c>
      <c r="I16" s="52">
        <v>668</v>
      </c>
      <c r="J16" s="52">
        <v>53312</v>
      </c>
      <c r="K16" s="52">
        <v>221</v>
      </c>
      <c r="L16" s="52">
        <v>11526</v>
      </c>
      <c r="M16" s="623">
        <v>55246</v>
      </c>
    </row>
    <row r="17" spans="1:13" x14ac:dyDescent="0.25">
      <c r="A17" s="46">
        <v>44310</v>
      </c>
      <c r="B17" s="52">
        <v>135360</v>
      </c>
      <c r="C17" s="52">
        <f t="shared" si="2"/>
        <v>11505</v>
      </c>
      <c r="D17" s="277">
        <f t="shared" si="1"/>
        <v>9.2890880465059944E-2</v>
      </c>
      <c r="E17" s="52">
        <v>65115</v>
      </c>
      <c r="F17" s="52">
        <v>70245</v>
      </c>
      <c r="G17" s="52">
        <v>0</v>
      </c>
      <c r="H17" s="52">
        <v>1381</v>
      </c>
      <c r="I17" s="52">
        <v>301</v>
      </c>
      <c r="J17" s="52">
        <v>63433</v>
      </c>
      <c r="K17" s="52">
        <v>258</v>
      </c>
      <c r="L17" s="52">
        <v>5523</v>
      </c>
      <c r="M17" s="623">
        <v>64464</v>
      </c>
    </row>
    <row r="18" spans="1:13" x14ac:dyDescent="0.25">
      <c r="A18" s="46">
        <v>44317</v>
      </c>
      <c r="B18" s="52">
        <v>166208</v>
      </c>
      <c r="C18" s="52">
        <f t="shared" si="2"/>
        <v>30848</v>
      </c>
      <c r="D18" s="277">
        <f t="shared" si="1"/>
        <v>0.22789598108747045</v>
      </c>
      <c r="E18" s="52">
        <v>74680</v>
      </c>
      <c r="F18" s="52">
        <v>91528</v>
      </c>
      <c r="G18" s="52">
        <v>0</v>
      </c>
      <c r="H18" s="52">
        <v>887</v>
      </c>
      <c r="I18" s="52">
        <v>489</v>
      </c>
      <c r="J18" s="52">
        <v>73304</v>
      </c>
      <c r="K18" s="52">
        <v>282</v>
      </c>
      <c r="L18" s="52">
        <v>3547</v>
      </c>
      <c r="M18" s="623">
        <v>87699</v>
      </c>
    </row>
    <row r="19" spans="1:13" x14ac:dyDescent="0.25">
      <c r="A19" s="624">
        <v>44324</v>
      </c>
      <c r="B19" s="52">
        <v>195585</v>
      </c>
      <c r="C19" s="52">
        <f t="shared" si="2"/>
        <v>29377</v>
      </c>
      <c r="D19" s="277">
        <f t="shared" si="1"/>
        <v>0.17674841162880248</v>
      </c>
      <c r="E19" s="52">
        <v>83578</v>
      </c>
      <c r="F19" s="52">
        <v>112007</v>
      </c>
      <c r="G19" s="52">
        <v>0</v>
      </c>
      <c r="H19" s="52">
        <v>805</v>
      </c>
      <c r="I19" s="52">
        <v>290</v>
      </c>
      <c r="J19" s="52">
        <v>82483</v>
      </c>
      <c r="K19" s="52">
        <v>280</v>
      </c>
      <c r="L19" s="52">
        <v>3222</v>
      </c>
      <c r="M19" s="623">
        <v>108505</v>
      </c>
    </row>
    <row r="20" spans="1:13" x14ac:dyDescent="0.25">
      <c r="A20" s="46">
        <v>44331</v>
      </c>
      <c r="B20" s="52">
        <v>198605</v>
      </c>
      <c r="C20" s="52">
        <f t="shared" ref="C20:C25" si="3">B20-B19</f>
        <v>3020</v>
      </c>
      <c r="D20" s="277">
        <f t="shared" si="1"/>
        <v>1.5440856916430197E-2</v>
      </c>
      <c r="E20" s="52">
        <v>87763</v>
      </c>
      <c r="F20" s="52">
        <v>110842</v>
      </c>
      <c r="G20" s="52">
        <v>0</v>
      </c>
      <c r="H20" s="52">
        <v>629</v>
      </c>
      <c r="I20" s="52">
        <v>290</v>
      </c>
      <c r="J20" s="52">
        <v>86844</v>
      </c>
      <c r="K20" s="52">
        <v>309</v>
      </c>
      <c r="L20" s="52">
        <v>2514</v>
      </c>
      <c r="M20" s="623">
        <v>108019</v>
      </c>
    </row>
    <row r="21" spans="1:13" x14ac:dyDescent="0.25">
      <c r="A21" s="46">
        <v>44338</v>
      </c>
      <c r="B21" s="47">
        <v>225525</v>
      </c>
      <c r="C21" s="47">
        <f t="shared" si="3"/>
        <v>26920</v>
      </c>
      <c r="D21" s="277">
        <f t="shared" si="1"/>
        <v>0.13554542936985473</v>
      </c>
      <c r="E21" s="47">
        <v>105231</v>
      </c>
      <c r="F21" s="47">
        <v>120294</v>
      </c>
      <c r="G21" s="47">
        <v>0</v>
      </c>
      <c r="H21" s="47">
        <v>557</v>
      </c>
      <c r="I21" s="47">
        <v>267</v>
      </c>
      <c r="J21" s="47">
        <v>104407</v>
      </c>
      <c r="K21" s="47">
        <v>337</v>
      </c>
      <c r="L21" s="47">
        <v>2228</v>
      </c>
      <c r="M21" s="621">
        <v>117729</v>
      </c>
    </row>
    <row r="22" spans="1:13" x14ac:dyDescent="0.25">
      <c r="A22" s="624">
        <v>44345</v>
      </c>
      <c r="B22" s="52">
        <v>229411</v>
      </c>
      <c r="C22" s="52">
        <f t="shared" si="3"/>
        <v>3886</v>
      </c>
      <c r="D22" s="277">
        <f t="shared" si="1"/>
        <v>1.723090566456047E-2</v>
      </c>
      <c r="E22" s="52">
        <v>93705</v>
      </c>
      <c r="F22" s="52">
        <v>135706</v>
      </c>
      <c r="G22" s="52">
        <v>0</v>
      </c>
      <c r="H22" s="52">
        <v>396</v>
      </c>
      <c r="I22" s="52">
        <v>530</v>
      </c>
      <c r="J22" s="52">
        <v>92779</v>
      </c>
      <c r="K22" s="52">
        <v>371</v>
      </c>
      <c r="L22" s="52">
        <v>1586</v>
      </c>
      <c r="M22" s="623">
        <v>133749</v>
      </c>
    </row>
    <row r="23" spans="1:13" x14ac:dyDescent="0.25">
      <c r="A23" s="46">
        <v>44352</v>
      </c>
      <c r="B23" s="47">
        <v>221340</v>
      </c>
      <c r="C23" s="47">
        <f t="shared" si="3"/>
        <v>-8071</v>
      </c>
      <c r="D23" s="277">
        <f t="shared" si="1"/>
        <v>-3.5181399322613126E-2</v>
      </c>
      <c r="E23" s="47">
        <v>90474</v>
      </c>
      <c r="F23" s="47">
        <v>130866</v>
      </c>
      <c r="G23" s="47">
        <v>0</v>
      </c>
      <c r="H23" s="47">
        <v>371</v>
      </c>
      <c r="I23" s="47">
        <v>346</v>
      </c>
      <c r="J23" s="47">
        <v>89757</v>
      </c>
      <c r="K23" s="47">
        <v>404</v>
      </c>
      <c r="L23" s="47">
        <v>1483</v>
      </c>
      <c r="M23" s="621">
        <v>128979</v>
      </c>
    </row>
    <row r="24" spans="1:13" x14ac:dyDescent="0.25">
      <c r="A24" s="46">
        <v>44359</v>
      </c>
      <c r="B24" s="47">
        <v>222559</v>
      </c>
      <c r="C24" s="47">
        <f t="shared" si="3"/>
        <v>1219</v>
      </c>
      <c r="D24" s="277">
        <f t="shared" si="1"/>
        <v>5.507364236016987E-3</v>
      </c>
      <c r="E24" s="47">
        <v>92811</v>
      </c>
      <c r="F24" s="47">
        <v>129748</v>
      </c>
      <c r="G24" s="47">
        <v>0</v>
      </c>
      <c r="H24" s="47">
        <v>19</v>
      </c>
      <c r="I24" s="47">
        <v>392</v>
      </c>
      <c r="J24" s="47">
        <v>92400</v>
      </c>
      <c r="K24" s="47">
        <v>469</v>
      </c>
      <c r="L24" s="47">
        <v>76</v>
      </c>
      <c r="M24" s="621">
        <v>129203</v>
      </c>
    </row>
    <row r="25" spans="1:13" x14ac:dyDescent="0.25">
      <c r="A25" s="46">
        <v>44366</v>
      </c>
      <c r="B25" s="52">
        <v>230412</v>
      </c>
      <c r="C25" s="52">
        <f t="shared" si="3"/>
        <v>7853</v>
      </c>
      <c r="D25" s="277">
        <f t="shared" si="1"/>
        <v>3.5285025543788387E-2</v>
      </c>
      <c r="E25" s="52">
        <v>96420</v>
      </c>
      <c r="F25" s="52">
        <v>133992</v>
      </c>
      <c r="G25" s="52">
        <v>0</v>
      </c>
      <c r="H25" s="52">
        <v>15</v>
      </c>
      <c r="I25" s="52">
        <v>338</v>
      </c>
      <c r="J25" s="52">
        <v>96067</v>
      </c>
      <c r="K25" s="52">
        <v>443</v>
      </c>
      <c r="L25" s="52">
        <v>59</v>
      </c>
      <c r="M25" s="623">
        <v>133490</v>
      </c>
    </row>
    <row r="26" spans="1:13" x14ac:dyDescent="0.25">
      <c r="A26" s="624">
        <v>44373</v>
      </c>
      <c r="B26" s="52">
        <v>217054</v>
      </c>
      <c r="C26" s="52">
        <f t="shared" ref="C26:C31" si="4">B26-B25</f>
        <v>-13358</v>
      </c>
      <c r="D26" s="277">
        <f t="shared" si="1"/>
        <v>-5.7974411054979774E-2</v>
      </c>
      <c r="E26" s="52">
        <v>87752</v>
      </c>
      <c r="F26" s="52">
        <v>129302</v>
      </c>
      <c r="G26" s="52">
        <v>0</v>
      </c>
      <c r="H26" s="52">
        <v>17</v>
      </c>
      <c r="I26" s="52">
        <v>328</v>
      </c>
      <c r="J26" s="52">
        <v>87407</v>
      </c>
      <c r="K26" s="52">
        <v>452</v>
      </c>
      <c r="L26" s="52">
        <v>68</v>
      </c>
      <c r="M26" s="623">
        <v>128782</v>
      </c>
    </row>
    <row r="27" spans="1:13" x14ac:dyDescent="0.25">
      <c r="A27" s="46">
        <v>44380</v>
      </c>
      <c r="B27" s="53">
        <v>215537.4</v>
      </c>
      <c r="C27" s="53">
        <f t="shared" si="4"/>
        <v>-1516.6000000000058</v>
      </c>
      <c r="D27" s="277">
        <f t="shared" si="1"/>
        <v>-6.987201341601656E-3</v>
      </c>
      <c r="E27" s="53">
        <v>87370</v>
      </c>
      <c r="F27" s="53">
        <v>128167.4</v>
      </c>
      <c r="G27" s="53">
        <v>0</v>
      </c>
      <c r="H27" s="53">
        <v>64</v>
      </c>
      <c r="I27" s="53">
        <v>384</v>
      </c>
      <c r="J27" s="53">
        <v>86922</v>
      </c>
      <c r="K27" s="53">
        <v>490</v>
      </c>
      <c r="L27" s="53">
        <v>254.4</v>
      </c>
      <c r="M27" s="625">
        <v>127423</v>
      </c>
    </row>
    <row r="28" spans="1:13" x14ac:dyDescent="0.25">
      <c r="A28" s="46">
        <v>44387</v>
      </c>
      <c r="B28" s="54">
        <v>215862</v>
      </c>
      <c r="C28" s="54">
        <f t="shared" si="4"/>
        <v>324.60000000000582</v>
      </c>
      <c r="D28" s="277">
        <f t="shared" si="1"/>
        <v>1.5060031344908394E-3</v>
      </c>
      <c r="E28" s="54">
        <v>87319</v>
      </c>
      <c r="F28" s="54">
        <v>128543</v>
      </c>
      <c r="G28" s="54">
        <v>0</v>
      </c>
      <c r="H28" s="54">
        <v>50</v>
      </c>
      <c r="I28" s="54">
        <v>545</v>
      </c>
      <c r="J28" s="54">
        <v>86724</v>
      </c>
      <c r="K28" s="54">
        <v>516</v>
      </c>
      <c r="L28" s="54">
        <v>198</v>
      </c>
      <c r="M28" s="626">
        <v>127829</v>
      </c>
    </row>
    <row r="29" spans="1:13" x14ac:dyDescent="0.25">
      <c r="A29" s="46">
        <v>44394</v>
      </c>
      <c r="B29" s="54">
        <v>226090</v>
      </c>
      <c r="C29" s="54">
        <f t="shared" si="4"/>
        <v>10228</v>
      </c>
      <c r="D29" s="277">
        <f t="shared" si="1"/>
        <v>4.7382123764256795E-2</v>
      </c>
      <c r="E29" s="54">
        <v>84959</v>
      </c>
      <c r="F29" s="54">
        <v>141131</v>
      </c>
      <c r="G29" s="54">
        <v>0</v>
      </c>
      <c r="H29" s="54">
        <v>80.600000000000009</v>
      </c>
      <c r="I29" s="54">
        <v>453</v>
      </c>
      <c r="J29" s="54">
        <v>84425</v>
      </c>
      <c r="K29" s="54">
        <v>535</v>
      </c>
      <c r="L29" s="54">
        <v>322.40000000000003</v>
      </c>
      <c r="M29" s="626">
        <v>140274</v>
      </c>
    </row>
    <row r="30" spans="1:13" x14ac:dyDescent="0.25">
      <c r="A30" s="46">
        <v>44401</v>
      </c>
      <c r="B30" s="54">
        <v>238431</v>
      </c>
      <c r="C30" s="54">
        <f t="shared" si="4"/>
        <v>12341</v>
      </c>
      <c r="D30" s="277">
        <f t="shared" si="1"/>
        <v>5.4584457516918039E-2</v>
      </c>
      <c r="E30" s="54">
        <v>88338</v>
      </c>
      <c r="F30" s="54">
        <v>150093</v>
      </c>
      <c r="G30" s="54">
        <v>0</v>
      </c>
      <c r="H30" s="54">
        <v>49</v>
      </c>
      <c r="I30" s="54">
        <v>444</v>
      </c>
      <c r="J30" s="54">
        <v>87845</v>
      </c>
      <c r="K30" s="54">
        <v>526</v>
      </c>
      <c r="L30" s="54">
        <v>196</v>
      </c>
      <c r="M30" s="626">
        <v>149371</v>
      </c>
    </row>
    <row r="31" spans="1:13" x14ac:dyDescent="0.25">
      <c r="A31" s="46">
        <v>44408</v>
      </c>
      <c r="B31" s="47">
        <v>233051</v>
      </c>
      <c r="C31" s="47">
        <f t="shared" si="4"/>
        <v>-5380</v>
      </c>
      <c r="D31" s="277">
        <f t="shared" si="1"/>
        <v>-2.2564179993373346E-2</v>
      </c>
      <c r="E31" s="47">
        <v>87368</v>
      </c>
      <c r="F31" s="47">
        <v>145683</v>
      </c>
      <c r="G31" s="47">
        <v>0</v>
      </c>
      <c r="H31" s="47">
        <v>64</v>
      </c>
      <c r="I31" s="47">
        <v>717</v>
      </c>
      <c r="J31" s="47">
        <v>86587</v>
      </c>
      <c r="K31" s="47">
        <v>525</v>
      </c>
      <c r="L31" s="47">
        <v>257</v>
      </c>
      <c r="M31" s="621">
        <v>144901</v>
      </c>
    </row>
    <row r="32" spans="1:13" x14ac:dyDescent="0.25">
      <c r="A32" s="46">
        <v>44415</v>
      </c>
      <c r="B32" s="47">
        <v>216053</v>
      </c>
      <c r="C32" s="47">
        <f t="shared" ref="C32:C37" si="5">B32-B31</f>
        <v>-16998</v>
      </c>
      <c r="D32" s="277">
        <f t="shared" si="1"/>
        <v>-7.2936824986805468E-2</v>
      </c>
      <c r="E32" s="47">
        <v>81223</v>
      </c>
      <c r="F32" s="47">
        <v>134830</v>
      </c>
      <c r="G32" s="47">
        <v>0</v>
      </c>
      <c r="H32" s="47">
        <v>33</v>
      </c>
      <c r="I32" s="47">
        <v>527</v>
      </c>
      <c r="J32" s="47">
        <v>80663</v>
      </c>
      <c r="K32" s="47">
        <v>543</v>
      </c>
      <c r="L32" s="47">
        <v>131</v>
      </c>
      <c r="M32" s="621">
        <v>134156</v>
      </c>
    </row>
    <row r="33" spans="1:13" x14ac:dyDescent="0.25">
      <c r="A33" s="46">
        <v>44422</v>
      </c>
      <c r="B33" s="47">
        <v>202840</v>
      </c>
      <c r="C33" s="47">
        <f t="shared" si="5"/>
        <v>-13213</v>
      </c>
      <c r="D33" s="277">
        <f t="shared" si="1"/>
        <v>-6.1156290354681488E-2</v>
      </c>
      <c r="E33" s="47">
        <v>78499</v>
      </c>
      <c r="F33" s="47">
        <v>124341</v>
      </c>
      <c r="G33" s="47">
        <v>0</v>
      </c>
      <c r="H33" s="47">
        <v>41</v>
      </c>
      <c r="I33" s="47">
        <v>582</v>
      </c>
      <c r="J33" s="47">
        <v>77876</v>
      </c>
      <c r="K33" s="47">
        <v>535</v>
      </c>
      <c r="L33" s="47">
        <v>164</v>
      </c>
      <c r="M33" s="621">
        <v>123642</v>
      </c>
    </row>
    <row r="34" spans="1:13" x14ac:dyDescent="0.25">
      <c r="A34" s="46">
        <v>44429</v>
      </c>
      <c r="B34" s="55">
        <v>194343</v>
      </c>
      <c r="C34" s="55">
        <f t="shared" si="5"/>
        <v>-8497</v>
      </c>
      <c r="D34" s="277">
        <f t="shared" si="1"/>
        <v>-4.1890159731808319E-2</v>
      </c>
      <c r="E34" s="55">
        <v>78464</v>
      </c>
      <c r="F34" s="55">
        <v>115879</v>
      </c>
      <c r="G34" s="55">
        <v>0</v>
      </c>
      <c r="H34" s="55">
        <v>21</v>
      </c>
      <c r="I34" s="55">
        <v>908</v>
      </c>
      <c r="J34" s="55">
        <v>77535</v>
      </c>
      <c r="K34" s="55">
        <v>522</v>
      </c>
      <c r="L34" s="55">
        <v>83</v>
      </c>
      <c r="M34" s="627">
        <v>115274</v>
      </c>
    </row>
    <row r="35" spans="1:13" x14ac:dyDescent="0.25">
      <c r="A35" s="46">
        <v>44436</v>
      </c>
      <c r="B35" s="47">
        <v>185694</v>
      </c>
      <c r="C35" s="47">
        <f t="shared" si="5"/>
        <v>-8649</v>
      </c>
      <c r="D35" s="277">
        <f t="shared" si="1"/>
        <v>-4.4503789691421866E-2</v>
      </c>
      <c r="E35" s="47">
        <v>75063</v>
      </c>
      <c r="F35" s="47">
        <v>110631</v>
      </c>
      <c r="G35" s="47">
        <v>0</v>
      </c>
      <c r="H35" s="47">
        <v>26</v>
      </c>
      <c r="I35" s="47">
        <v>818</v>
      </c>
      <c r="J35" s="47">
        <v>74219</v>
      </c>
      <c r="K35" s="47">
        <v>503</v>
      </c>
      <c r="L35" s="47">
        <v>103</v>
      </c>
      <c r="M35" s="621">
        <v>110025</v>
      </c>
    </row>
    <row r="36" spans="1:13" x14ac:dyDescent="0.25">
      <c r="A36" s="46">
        <v>44443</v>
      </c>
      <c r="B36" s="57">
        <v>177107</v>
      </c>
      <c r="C36" s="57">
        <f t="shared" si="5"/>
        <v>-8587</v>
      </c>
      <c r="D36" s="277">
        <f t="shared" si="1"/>
        <v>-4.6242743438129397E-2</v>
      </c>
      <c r="E36" s="57">
        <v>73901</v>
      </c>
      <c r="F36" s="57">
        <v>103206</v>
      </c>
      <c r="G36" s="57">
        <v>0</v>
      </c>
      <c r="H36" s="57">
        <v>17</v>
      </c>
      <c r="I36" s="57">
        <v>711</v>
      </c>
      <c r="J36" s="57">
        <v>73173</v>
      </c>
      <c r="K36" s="57">
        <v>458</v>
      </c>
      <c r="L36" s="57">
        <v>66</v>
      </c>
      <c r="M36" s="628">
        <v>102682</v>
      </c>
    </row>
    <row r="37" spans="1:13" x14ac:dyDescent="0.25">
      <c r="A37" s="46">
        <v>44450</v>
      </c>
      <c r="B37" s="57">
        <v>192207</v>
      </c>
      <c r="C37" s="57">
        <f t="shared" si="5"/>
        <v>15100</v>
      </c>
      <c r="D37" s="277">
        <f t="shared" si="1"/>
        <v>8.52591935948325E-2</v>
      </c>
      <c r="E37" s="57">
        <v>74045</v>
      </c>
      <c r="F37" s="57">
        <v>118162</v>
      </c>
      <c r="G37" s="57">
        <v>0</v>
      </c>
      <c r="H37" s="57">
        <v>30</v>
      </c>
      <c r="I37" s="57">
        <v>727</v>
      </c>
      <c r="J37" s="57">
        <v>73288</v>
      </c>
      <c r="K37" s="57">
        <v>512</v>
      </c>
      <c r="L37" s="57">
        <v>115</v>
      </c>
      <c r="M37" s="628">
        <v>117535</v>
      </c>
    </row>
    <row r="38" spans="1:13" x14ac:dyDescent="0.25">
      <c r="A38" s="46">
        <v>44457</v>
      </c>
      <c r="B38" s="47">
        <v>199699</v>
      </c>
      <c r="C38" s="47">
        <f t="shared" ref="C38:C43" si="6">B38-B37</f>
        <v>7492</v>
      </c>
      <c r="D38" s="277">
        <f t="shared" si="1"/>
        <v>3.8978809304551866E-2</v>
      </c>
      <c r="E38" s="47">
        <v>76533</v>
      </c>
      <c r="F38" s="47">
        <v>123166</v>
      </c>
      <c r="G38" s="47">
        <v>0</v>
      </c>
      <c r="H38" s="47">
        <v>23</v>
      </c>
      <c r="I38" s="47">
        <v>929</v>
      </c>
      <c r="J38" s="47">
        <v>75581</v>
      </c>
      <c r="K38" s="629">
        <v>480</v>
      </c>
      <c r="L38" s="47">
        <v>90</v>
      </c>
      <c r="M38" s="621">
        <v>122596</v>
      </c>
    </row>
    <row r="39" spans="1:13" x14ac:dyDescent="0.25">
      <c r="A39" s="46">
        <v>44464</v>
      </c>
      <c r="B39" s="47">
        <v>195314</v>
      </c>
      <c r="C39" s="47">
        <f t="shared" si="6"/>
        <v>-4385</v>
      </c>
      <c r="D39" s="277">
        <f t="shared" si="1"/>
        <v>-2.1958046860525091E-2</v>
      </c>
      <c r="E39" s="47">
        <v>71163</v>
      </c>
      <c r="F39" s="47">
        <v>124151</v>
      </c>
      <c r="G39" s="47">
        <v>0</v>
      </c>
      <c r="H39" s="47">
        <v>27</v>
      </c>
      <c r="I39" s="47">
        <v>683</v>
      </c>
      <c r="J39" s="47">
        <v>70453</v>
      </c>
      <c r="K39" s="47">
        <v>500</v>
      </c>
      <c r="L39" s="47">
        <v>110</v>
      </c>
      <c r="M39" s="621">
        <v>123541</v>
      </c>
    </row>
    <row r="40" spans="1:13" x14ac:dyDescent="0.25">
      <c r="A40" s="46">
        <v>44471</v>
      </c>
      <c r="B40" s="63">
        <v>179058</v>
      </c>
      <c r="C40" s="63">
        <f t="shared" si="6"/>
        <v>-16256</v>
      </c>
      <c r="D40" s="277">
        <f t="shared" si="1"/>
        <v>-8.3230080792979513E-2</v>
      </c>
      <c r="E40" s="63">
        <v>58982</v>
      </c>
      <c r="F40" s="63">
        <v>120076</v>
      </c>
      <c r="G40" s="63">
        <v>0</v>
      </c>
      <c r="H40" s="63">
        <v>55</v>
      </c>
      <c r="I40" s="63">
        <v>480</v>
      </c>
      <c r="J40" s="63">
        <v>58447</v>
      </c>
      <c r="K40" s="63">
        <v>512</v>
      </c>
      <c r="L40" s="63">
        <v>220</v>
      </c>
      <c r="M40" s="630">
        <v>119344</v>
      </c>
    </row>
    <row r="41" spans="1:13" x14ac:dyDescent="0.25">
      <c r="A41" s="46">
        <v>44478</v>
      </c>
      <c r="B41" s="63">
        <v>138934</v>
      </c>
      <c r="C41" s="63">
        <f t="shared" si="6"/>
        <v>-40124</v>
      </c>
      <c r="D41" s="277">
        <f t="shared" si="1"/>
        <v>-0.22408381641702688</v>
      </c>
      <c r="E41" s="63">
        <v>38401</v>
      </c>
      <c r="F41" s="63">
        <v>100533</v>
      </c>
      <c r="G41" s="63">
        <v>0</v>
      </c>
      <c r="H41" s="63">
        <v>15</v>
      </c>
      <c r="I41" s="63">
        <v>374</v>
      </c>
      <c r="J41" s="63">
        <v>38012</v>
      </c>
      <c r="K41" s="63">
        <v>519</v>
      </c>
      <c r="L41" s="63">
        <v>61</v>
      </c>
      <c r="M41" s="630">
        <v>99953</v>
      </c>
    </row>
    <row r="42" spans="1:13" x14ac:dyDescent="0.25">
      <c r="A42" s="46">
        <v>44485</v>
      </c>
      <c r="B42" s="63">
        <v>119077</v>
      </c>
      <c r="C42" s="63">
        <f t="shared" si="6"/>
        <v>-19857</v>
      </c>
      <c r="D42" s="277">
        <f t="shared" si="1"/>
        <v>-0.1429239782918508</v>
      </c>
      <c r="E42" s="63">
        <v>27530</v>
      </c>
      <c r="F42" s="63">
        <v>91547</v>
      </c>
      <c r="G42" s="63">
        <v>0</v>
      </c>
      <c r="H42" s="63">
        <v>35</v>
      </c>
      <c r="I42" s="63">
        <v>333</v>
      </c>
      <c r="J42" s="63">
        <v>27162</v>
      </c>
      <c r="K42" s="63">
        <v>524</v>
      </c>
      <c r="L42" s="63">
        <v>138</v>
      </c>
      <c r="M42" s="630">
        <v>90885</v>
      </c>
    </row>
    <row r="43" spans="1:13" x14ac:dyDescent="0.25">
      <c r="A43" s="46">
        <v>44492</v>
      </c>
      <c r="B43" s="63">
        <v>93275</v>
      </c>
      <c r="C43" s="63">
        <f t="shared" si="6"/>
        <v>-25802</v>
      </c>
      <c r="D43" s="277">
        <f t="shared" si="1"/>
        <v>-0.21668332255599318</v>
      </c>
      <c r="E43" s="63">
        <v>21679</v>
      </c>
      <c r="F43" s="63">
        <v>71596</v>
      </c>
      <c r="G43" s="63">
        <v>0</v>
      </c>
      <c r="H43" s="63">
        <v>56</v>
      </c>
      <c r="I43" s="63">
        <v>557</v>
      </c>
      <c r="J43" s="63">
        <v>21066</v>
      </c>
      <c r="K43" s="63">
        <v>517</v>
      </c>
      <c r="L43" s="63">
        <v>222</v>
      </c>
      <c r="M43" s="630">
        <v>70857</v>
      </c>
    </row>
    <row r="44" spans="1:13" x14ac:dyDescent="0.25">
      <c r="A44" s="46">
        <v>44499</v>
      </c>
      <c r="B44" s="47">
        <v>76996</v>
      </c>
      <c r="C44" s="47">
        <f>B44-B43</f>
        <v>-16279</v>
      </c>
      <c r="D44" s="277">
        <f t="shared" si="1"/>
        <v>-0.17452693647815598</v>
      </c>
      <c r="E44" s="47">
        <v>19090</v>
      </c>
      <c r="F44" s="47">
        <v>57906</v>
      </c>
      <c r="G44" s="47">
        <v>0</v>
      </c>
      <c r="H44" s="47">
        <v>79</v>
      </c>
      <c r="I44" s="47">
        <v>314</v>
      </c>
      <c r="J44" s="47">
        <v>18697</v>
      </c>
      <c r="K44" s="47">
        <v>525</v>
      </c>
      <c r="L44" s="47">
        <v>318</v>
      </c>
      <c r="M44" s="621">
        <v>57063</v>
      </c>
    </row>
    <row r="45" spans="1:13" x14ac:dyDescent="0.25">
      <c r="A45" s="46">
        <v>44506</v>
      </c>
      <c r="B45" s="47">
        <v>52186</v>
      </c>
      <c r="C45" s="47">
        <f>B45-B44</f>
        <v>-24810</v>
      </c>
      <c r="D45" s="277">
        <f t="shared" si="1"/>
        <v>-0.32222453114447502</v>
      </c>
      <c r="E45" s="47">
        <v>14076</v>
      </c>
      <c r="F45" s="47">
        <v>38110</v>
      </c>
      <c r="G45" s="47">
        <v>0</v>
      </c>
      <c r="H45" s="47">
        <v>146</v>
      </c>
      <c r="I45" s="47">
        <v>506</v>
      </c>
      <c r="J45" s="47">
        <v>13424</v>
      </c>
      <c r="K45" s="47">
        <v>521</v>
      </c>
      <c r="L45" s="47">
        <v>584</v>
      </c>
      <c r="M45" s="621">
        <v>37005</v>
      </c>
    </row>
    <row r="46" spans="1:13" x14ac:dyDescent="0.25">
      <c r="A46" s="46">
        <v>44513</v>
      </c>
      <c r="B46" s="68">
        <v>33075</v>
      </c>
      <c r="C46" s="68">
        <f>B46-B45</f>
        <v>-19111</v>
      </c>
      <c r="D46" s="277">
        <f t="shared" si="1"/>
        <v>-0.36620932817230673</v>
      </c>
      <c r="E46" s="68">
        <v>10734</v>
      </c>
      <c r="F46" s="68">
        <v>22341</v>
      </c>
      <c r="G46" s="68">
        <v>0</v>
      </c>
      <c r="H46" s="68">
        <v>41</v>
      </c>
      <c r="I46" s="68">
        <v>522</v>
      </c>
      <c r="J46" s="68">
        <v>10171</v>
      </c>
      <c r="K46" s="68">
        <v>516</v>
      </c>
      <c r="L46" s="68">
        <v>165</v>
      </c>
      <c r="M46" s="631">
        <v>21660</v>
      </c>
    </row>
    <row r="47" spans="1:13" x14ac:dyDescent="0.25">
      <c r="A47" s="46">
        <v>44520</v>
      </c>
      <c r="B47" s="68">
        <v>11841</v>
      </c>
      <c r="C47" s="68">
        <f t="shared" ref="C47:C48" si="7">B47-B46</f>
        <v>-21234</v>
      </c>
      <c r="D47" s="277">
        <f t="shared" si="1"/>
        <v>-0.64199546485260772</v>
      </c>
      <c r="E47" s="68">
        <v>5822</v>
      </c>
      <c r="F47" s="68">
        <v>6019</v>
      </c>
      <c r="G47" s="68">
        <v>0</v>
      </c>
      <c r="H47" s="68">
        <v>9</v>
      </c>
      <c r="I47" s="68">
        <v>583</v>
      </c>
      <c r="J47" s="68">
        <v>5230</v>
      </c>
      <c r="K47" s="68">
        <v>505</v>
      </c>
      <c r="L47" s="68">
        <v>38</v>
      </c>
      <c r="M47" s="631">
        <v>5476</v>
      </c>
    </row>
    <row r="48" spans="1:13" x14ac:dyDescent="0.25">
      <c r="A48" s="46">
        <v>44527</v>
      </c>
      <c r="B48" s="68">
        <v>12321</v>
      </c>
      <c r="C48" s="68">
        <f t="shared" si="7"/>
        <v>480</v>
      </c>
      <c r="D48" s="277">
        <f t="shared" si="1"/>
        <v>4.0537116797567774E-2</v>
      </c>
      <c r="E48" s="68">
        <v>6785</v>
      </c>
      <c r="F48" s="68">
        <v>5536</v>
      </c>
      <c r="G48" s="68">
        <v>0</v>
      </c>
      <c r="H48" s="68">
        <v>31</v>
      </c>
      <c r="I48" s="68">
        <v>1582</v>
      </c>
      <c r="J48" s="68">
        <v>5172</v>
      </c>
      <c r="K48" s="68">
        <v>517</v>
      </c>
      <c r="L48" s="68">
        <v>124</v>
      </c>
      <c r="M48" s="631">
        <v>4895</v>
      </c>
    </row>
    <row r="49" spans="1:13" x14ac:dyDescent="0.25">
      <c r="A49" s="46">
        <v>44534</v>
      </c>
      <c r="B49" s="68">
        <v>11582</v>
      </c>
      <c r="C49" s="68">
        <f t="shared" ref="C49:C54" si="8">B49-B48</f>
        <v>-739</v>
      </c>
      <c r="D49" s="277">
        <f t="shared" si="1"/>
        <v>-5.9978897816735655E-2</v>
      </c>
      <c r="E49" s="68">
        <v>6065</v>
      </c>
      <c r="F49" s="68">
        <v>5517</v>
      </c>
      <c r="G49" s="68">
        <v>0</v>
      </c>
      <c r="H49" s="68">
        <v>50</v>
      </c>
      <c r="I49" s="68">
        <v>1166</v>
      </c>
      <c r="J49" s="68">
        <v>4849</v>
      </c>
      <c r="K49" s="68">
        <v>504</v>
      </c>
      <c r="L49" s="68">
        <v>202</v>
      </c>
      <c r="M49" s="631">
        <v>4811</v>
      </c>
    </row>
    <row r="50" spans="1:13" x14ac:dyDescent="0.25">
      <c r="A50" s="46">
        <v>44541</v>
      </c>
      <c r="B50" s="68">
        <v>10968</v>
      </c>
      <c r="C50" s="68">
        <f t="shared" si="8"/>
        <v>-614</v>
      </c>
      <c r="D50" s="277">
        <f t="shared" si="1"/>
        <v>-5.3013296494560526E-2</v>
      </c>
      <c r="E50" s="68">
        <v>5651</v>
      </c>
      <c r="F50" s="68">
        <v>5317</v>
      </c>
      <c r="G50" s="68">
        <v>0</v>
      </c>
      <c r="H50" s="68">
        <v>24</v>
      </c>
      <c r="I50" s="68">
        <v>913</v>
      </c>
      <c r="J50" s="68">
        <v>4714</v>
      </c>
      <c r="K50" s="68">
        <v>446</v>
      </c>
      <c r="L50" s="68">
        <v>96</v>
      </c>
      <c r="M50" s="631">
        <v>4775</v>
      </c>
    </row>
    <row r="51" spans="1:13" x14ac:dyDescent="0.25">
      <c r="A51" s="46">
        <v>44548</v>
      </c>
      <c r="B51" s="68">
        <v>10250</v>
      </c>
      <c r="C51" s="68">
        <f t="shared" si="8"/>
        <v>-718</v>
      </c>
      <c r="D51" s="277">
        <f t="shared" si="1"/>
        <v>-6.5463165572574769E-2</v>
      </c>
      <c r="E51" s="68">
        <v>5010</v>
      </c>
      <c r="F51" s="68">
        <v>5240</v>
      </c>
      <c r="G51" s="68">
        <v>0</v>
      </c>
      <c r="H51" s="68">
        <v>21</v>
      </c>
      <c r="I51" s="68">
        <v>442</v>
      </c>
      <c r="J51" s="68">
        <v>4547</v>
      </c>
      <c r="K51" s="68">
        <v>416</v>
      </c>
      <c r="L51" s="68">
        <v>86</v>
      </c>
      <c r="M51" s="631">
        <v>4738</v>
      </c>
    </row>
    <row r="52" spans="1:13" x14ac:dyDescent="0.25">
      <c r="A52" s="46">
        <v>44555</v>
      </c>
      <c r="B52" s="68">
        <v>10137</v>
      </c>
      <c r="C52" s="68">
        <f t="shared" si="8"/>
        <v>-113</v>
      </c>
      <c r="D52" s="277">
        <f t="shared" si="1"/>
        <v>-1.1024390243902438E-2</v>
      </c>
      <c r="E52" s="68">
        <v>4820</v>
      </c>
      <c r="F52" s="68">
        <v>5317</v>
      </c>
      <c r="G52" s="68">
        <v>0</v>
      </c>
      <c r="H52" s="68">
        <v>23</v>
      </c>
      <c r="I52" s="68">
        <v>380</v>
      </c>
      <c r="J52" s="68">
        <v>4417</v>
      </c>
      <c r="K52" s="68">
        <v>396</v>
      </c>
      <c r="L52" s="68">
        <v>90</v>
      </c>
      <c r="M52" s="631">
        <v>4831</v>
      </c>
    </row>
    <row r="53" spans="1:13" x14ac:dyDescent="0.25">
      <c r="A53" s="46">
        <v>44562</v>
      </c>
      <c r="B53" s="68">
        <v>10494</v>
      </c>
      <c r="C53" s="68">
        <f t="shared" si="8"/>
        <v>357</v>
      </c>
      <c r="D53" s="277">
        <f t="shared" si="1"/>
        <v>3.5217519976324357E-2</v>
      </c>
      <c r="E53" s="68">
        <v>4982</v>
      </c>
      <c r="F53" s="68">
        <v>5512</v>
      </c>
      <c r="G53" s="68">
        <v>0</v>
      </c>
      <c r="H53" s="68">
        <v>23</v>
      </c>
      <c r="I53" s="68">
        <v>342</v>
      </c>
      <c r="J53" s="68">
        <v>4617</v>
      </c>
      <c r="K53" s="68">
        <v>362</v>
      </c>
      <c r="L53" s="68">
        <v>91</v>
      </c>
      <c r="M53" s="631">
        <v>5059</v>
      </c>
    </row>
    <row r="54" spans="1:13" x14ac:dyDescent="0.25">
      <c r="A54" s="46">
        <v>44569</v>
      </c>
      <c r="B54" s="68">
        <v>9845</v>
      </c>
      <c r="C54" s="68">
        <f t="shared" si="8"/>
        <v>-649</v>
      </c>
      <c r="D54" s="277">
        <f t="shared" si="1"/>
        <v>-6.1844863731656187E-2</v>
      </c>
      <c r="E54" s="68">
        <v>4323</v>
      </c>
      <c r="F54" s="68">
        <v>5522</v>
      </c>
      <c r="G54" s="68">
        <v>0</v>
      </c>
      <c r="H54" s="68">
        <v>64</v>
      </c>
      <c r="I54" s="68">
        <v>336</v>
      </c>
      <c r="J54" s="68">
        <v>3923</v>
      </c>
      <c r="K54" s="68">
        <v>336</v>
      </c>
      <c r="L54" s="68">
        <v>257</v>
      </c>
      <c r="M54" s="631">
        <v>4929</v>
      </c>
    </row>
    <row r="55" spans="1:13" x14ac:dyDescent="0.25">
      <c r="A55" s="73">
        <v>44576</v>
      </c>
      <c r="B55" s="68">
        <v>8776</v>
      </c>
      <c r="C55" s="68">
        <f t="shared" ref="C55:C60" si="9">B55-B54</f>
        <v>-1069</v>
      </c>
      <c r="D55" s="239">
        <f t="shared" si="1"/>
        <v>-0.10858303707465719</v>
      </c>
      <c r="E55" s="68">
        <v>3908</v>
      </c>
      <c r="F55" s="68">
        <v>4868</v>
      </c>
      <c r="G55" s="68">
        <v>0</v>
      </c>
      <c r="H55" s="68">
        <v>29</v>
      </c>
      <c r="I55" s="68">
        <v>385</v>
      </c>
      <c r="J55" s="68">
        <v>3494</v>
      </c>
      <c r="K55" s="68">
        <v>289</v>
      </c>
      <c r="L55" s="68">
        <v>116</v>
      </c>
      <c r="M55" s="631">
        <v>4463</v>
      </c>
    </row>
    <row r="56" spans="1:13" x14ac:dyDescent="0.25">
      <c r="A56" s="46">
        <v>44583</v>
      </c>
      <c r="B56" s="68">
        <v>7943</v>
      </c>
      <c r="C56" s="68">
        <f t="shared" si="9"/>
        <v>-833</v>
      </c>
      <c r="D56" s="283">
        <f t="shared" si="1"/>
        <v>-9.4917958067456704E-2</v>
      </c>
      <c r="E56" s="68">
        <v>3597</v>
      </c>
      <c r="F56" s="68">
        <v>4346</v>
      </c>
      <c r="G56" s="68">
        <v>0</v>
      </c>
      <c r="H56" s="68">
        <v>19</v>
      </c>
      <c r="I56" s="68">
        <v>290</v>
      </c>
      <c r="J56" s="68">
        <v>3288</v>
      </c>
      <c r="K56" s="68">
        <v>256</v>
      </c>
      <c r="L56" s="68">
        <v>78</v>
      </c>
      <c r="M56" s="631">
        <v>4012</v>
      </c>
    </row>
    <row r="57" spans="1:13" x14ac:dyDescent="0.25">
      <c r="A57" s="46">
        <v>44590</v>
      </c>
      <c r="B57" s="68">
        <v>7292</v>
      </c>
      <c r="C57" s="68">
        <f t="shared" si="9"/>
        <v>-651</v>
      </c>
      <c r="D57" s="283">
        <f t="shared" si="1"/>
        <v>-8.1958957572705521E-2</v>
      </c>
      <c r="E57" s="68">
        <v>3184</v>
      </c>
      <c r="F57" s="68">
        <v>4108</v>
      </c>
      <c r="G57" s="68">
        <v>0</v>
      </c>
      <c r="H57" s="68">
        <v>17</v>
      </c>
      <c r="I57" s="68">
        <v>394</v>
      </c>
      <c r="J57" s="68">
        <v>2773</v>
      </c>
      <c r="K57" s="68">
        <v>218</v>
      </c>
      <c r="L57" s="68">
        <v>68</v>
      </c>
      <c r="M57" s="631">
        <v>3822</v>
      </c>
    </row>
    <row r="58" spans="1:13" x14ac:dyDescent="0.25">
      <c r="A58" s="46">
        <v>44597</v>
      </c>
      <c r="B58" s="47">
        <v>6889</v>
      </c>
      <c r="C58" s="47">
        <f t="shared" si="9"/>
        <v>-403</v>
      </c>
      <c r="D58" s="283">
        <f t="shared" si="1"/>
        <v>-5.5266044980800878E-2</v>
      </c>
      <c r="E58" s="47">
        <v>3105</v>
      </c>
      <c r="F58" s="47">
        <v>3784</v>
      </c>
      <c r="G58" s="47">
        <v>0</v>
      </c>
      <c r="H58" s="47">
        <v>23</v>
      </c>
      <c r="I58" s="47">
        <v>499</v>
      </c>
      <c r="J58" s="47">
        <v>2583</v>
      </c>
      <c r="K58" s="47">
        <v>191</v>
      </c>
      <c r="L58" s="47">
        <v>92</v>
      </c>
      <c r="M58" s="621">
        <v>3501</v>
      </c>
    </row>
    <row r="59" spans="1:13" x14ac:dyDescent="0.25">
      <c r="A59" s="46">
        <v>44604</v>
      </c>
      <c r="B59" s="47">
        <v>6627</v>
      </c>
      <c r="C59" s="47">
        <f t="shared" si="9"/>
        <v>-262</v>
      </c>
      <c r="D59" s="283">
        <f t="shared" si="1"/>
        <v>-3.8031644650892725E-2</v>
      </c>
      <c r="E59" s="47">
        <v>3200</v>
      </c>
      <c r="F59" s="47">
        <v>3427</v>
      </c>
      <c r="G59" s="47">
        <v>0</v>
      </c>
      <c r="H59" s="47">
        <v>17</v>
      </c>
      <c r="I59" s="47">
        <v>424</v>
      </c>
      <c r="J59" s="47">
        <v>2759</v>
      </c>
      <c r="K59" s="47">
        <v>159</v>
      </c>
      <c r="L59" s="47">
        <v>67</v>
      </c>
      <c r="M59" s="621">
        <v>3201</v>
      </c>
    </row>
    <row r="60" spans="1:13" x14ac:dyDescent="0.25">
      <c r="A60" s="46">
        <v>44611</v>
      </c>
      <c r="B60" s="74">
        <v>6211</v>
      </c>
      <c r="C60" s="74">
        <f t="shared" si="9"/>
        <v>-416</v>
      </c>
      <c r="D60" s="283">
        <f t="shared" si="1"/>
        <v>-6.2773502338916556E-2</v>
      </c>
      <c r="E60" s="74">
        <v>2980</v>
      </c>
      <c r="F60" s="74">
        <v>3231</v>
      </c>
      <c r="G60" s="74">
        <v>0</v>
      </c>
      <c r="H60" s="74">
        <v>15</v>
      </c>
      <c r="I60" s="74">
        <v>468</v>
      </c>
      <c r="J60" s="74">
        <v>2497</v>
      </c>
      <c r="K60" s="74">
        <v>150</v>
      </c>
      <c r="L60" s="74">
        <v>59</v>
      </c>
      <c r="M60" s="632">
        <v>3022</v>
      </c>
    </row>
    <row r="61" spans="1:13" x14ac:dyDescent="0.25">
      <c r="A61" s="46">
        <v>44618</v>
      </c>
      <c r="B61" s="74">
        <v>5863</v>
      </c>
      <c r="C61" s="74">
        <f>B61-B60</f>
        <v>-348</v>
      </c>
      <c r="D61" s="283">
        <f t="shared" si="1"/>
        <v>-5.6029624859120913E-2</v>
      </c>
      <c r="E61" s="74">
        <v>3036</v>
      </c>
      <c r="F61" s="74">
        <v>2827</v>
      </c>
      <c r="G61" s="74">
        <v>0</v>
      </c>
      <c r="H61" s="74">
        <v>11</v>
      </c>
      <c r="I61" s="74">
        <v>615</v>
      </c>
      <c r="J61" s="74">
        <v>2410</v>
      </c>
      <c r="K61" s="74">
        <v>142</v>
      </c>
      <c r="L61" s="74">
        <v>46</v>
      </c>
      <c r="M61" s="632">
        <v>2639</v>
      </c>
    </row>
    <row r="62" spans="1:13" x14ac:dyDescent="0.25">
      <c r="A62" s="46">
        <v>44625</v>
      </c>
      <c r="B62" s="74">
        <v>6087</v>
      </c>
      <c r="C62" s="74">
        <f>B62-B61</f>
        <v>224</v>
      </c>
      <c r="D62" s="283">
        <f t="shared" si="1"/>
        <v>3.8205696742282108E-2</v>
      </c>
      <c r="E62" s="74">
        <v>4253</v>
      </c>
      <c r="F62" s="74">
        <v>1834</v>
      </c>
      <c r="G62" s="74">
        <v>0</v>
      </c>
      <c r="H62" s="74">
        <v>11</v>
      </c>
      <c r="I62" s="74">
        <v>822</v>
      </c>
      <c r="J62" s="74">
        <v>3420</v>
      </c>
      <c r="K62" s="74">
        <v>122</v>
      </c>
      <c r="L62" s="74">
        <v>46</v>
      </c>
      <c r="M62" s="632">
        <v>1666</v>
      </c>
    </row>
    <row r="63" spans="1:13" x14ac:dyDescent="0.25">
      <c r="A63" s="46">
        <v>44632</v>
      </c>
      <c r="B63" s="47">
        <v>6171</v>
      </c>
      <c r="C63" s="47">
        <f>B63-B62</f>
        <v>84</v>
      </c>
      <c r="D63" s="283">
        <f t="shared" si="1"/>
        <v>1.3799901429275506E-2</v>
      </c>
      <c r="E63" s="47">
        <v>4525</v>
      </c>
      <c r="F63" s="47">
        <v>1646</v>
      </c>
      <c r="G63" s="47">
        <v>0</v>
      </c>
      <c r="H63" s="47">
        <v>11</v>
      </c>
      <c r="I63" s="47">
        <v>486</v>
      </c>
      <c r="J63" s="47">
        <v>4028</v>
      </c>
      <c r="K63" s="47">
        <v>99</v>
      </c>
      <c r="L63" s="47">
        <v>44</v>
      </c>
      <c r="M63" s="621">
        <v>1503</v>
      </c>
    </row>
    <row r="64" spans="1:13" x14ac:dyDescent="0.25">
      <c r="A64" s="46">
        <v>44639</v>
      </c>
      <c r="B64" s="79">
        <v>7163</v>
      </c>
      <c r="C64" s="79">
        <f>B64-B63</f>
        <v>992</v>
      </c>
      <c r="D64" s="283">
        <f t="shared" si="1"/>
        <v>0.16075190406741208</v>
      </c>
      <c r="E64" s="79">
        <v>5325</v>
      </c>
      <c r="F64" s="79">
        <v>1838</v>
      </c>
      <c r="G64" s="79">
        <v>0</v>
      </c>
      <c r="H64" s="79">
        <v>13</v>
      </c>
      <c r="I64" s="79">
        <v>428</v>
      </c>
      <c r="J64" s="79">
        <v>4884</v>
      </c>
      <c r="K64" s="79">
        <v>104</v>
      </c>
      <c r="L64" s="79">
        <v>52</v>
      </c>
      <c r="M64" s="633">
        <v>1682</v>
      </c>
    </row>
    <row r="65" spans="1:13" x14ac:dyDescent="0.25">
      <c r="A65" s="46">
        <v>44646</v>
      </c>
      <c r="B65" s="79">
        <v>7655</v>
      </c>
      <c r="C65" s="79">
        <f t="shared" ref="C65:C66" si="10">B65-B64</f>
        <v>492</v>
      </c>
      <c r="D65" s="283">
        <f t="shared" si="1"/>
        <v>6.8686304620968863E-2</v>
      </c>
      <c r="E65" s="79">
        <v>5135</v>
      </c>
      <c r="F65" s="79">
        <v>2520</v>
      </c>
      <c r="G65" s="79">
        <v>0</v>
      </c>
      <c r="H65" s="79">
        <v>12</v>
      </c>
      <c r="I65" s="79">
        <v>292</v>
      </c>
      <c r="J65" s="79">
        <v>4831</v>
      </c>
      <c r="K65" s="79">
        <v>96</v>
      </c>
      <c r="L65" s="79">
        <v>47</v>
      </c>
      <c r="M65" s="633">
        <v>2377</v>
      </c>
    </row>
    <row r="66" spans="1:13" x14ac:dyDescent="0.25">
      <c r="A66" s="46">
        <v>44653</v>
      </c>
      <c r="B66" s="79">
        <v>8395</v>
      </c>
      <c r="C66" s="79">
        <f t="shared" si="10"/>
        <v>740</v>
      </c>
      <c r="D66" s="283">
        <f t="shared" si="1"/>
        <v>9.6668843892880468E-2</v>
      </c>
      <c r="E66" s="79">
        <v>4760</v>
      </c>
      <c r="F66" s="79">
        <v>3635</v>
      </c>
      <c r="G66" s="79">
        <v>0</v>
      </c>
      <c r="H66" s="79">
        <v>13</v>
      </c>
      <c r="I66" s="79">
        <v>270</v>
      </c>
      <c r="J66" s="79">
        <v>4477</v>
      </c>
      <c r="K66" s="79">
        <v>98</v>
      </c>
      <c r="L66" s="79">
        <v>53</v>
      </c>
      <c r="M66" s="633">
        <v>3484</v>
      </c>
    </row>
    <row r="67" spans="1:13" x14ac:dyDescent="0.25">
      <c r="A67" s="46">
        <v>44660</v>
      </c>
      <c r="B67" s="79">
        <v>8002</v>
      </c>
      <c r="C67" s="79">
        <f t="shared" ref="C67:C72" si="11">B67-B66</f>
        <v>-393</v>
      </c>
      <c r="D67" s="283">
        <f t="shared" si="1"/>
        <v>-4.6813579511614058E-2</v>
      </c>
      <c r="E67" s="79">
        <v>3779</v>
      </c>
      <c r="F67" s="79">
        <v>4223</v>
      </c>
      <c r="G67" s="79">
        <v>0</v>
      </c>
      <c r="H67" s="79">
        <v>16</v>
      </c>
      <c r="I67" s="79">
        <v>305</v>
      </c>
      <c r="J67" s="79">
        <v>3458</v>
      </c>
      <c r="K67" s="79">
        <v>92</v>
      </c>
      <c r="L67" s="79">
        <v>62</v>
      </c>
      <c r="M67" s="633">
        <v>4069</v>
      </c>
    </row>
    <row r="68" spans="1:13" x14ac:dyDescent="0.25">
      <c r="A68" s="46">
        <v>44667</v>
      </c>
      <c r="B68" s="79">
        <v>4461</v>
      </c>
      <c r="C68" s="79">
        <f t="shared" si="11"/>
        <v>-3541</v>
      </c>
      <c r="D68" s="283">
        <f t="shared" si="1"/>
        <v>-0.44251437140714822</v>
      </c>
      <c r="E68" s="79">
        <v>3103</v>
      </c>
      <c r="F68" s="79">
        <v>1358</v>
      </c>
      <c r="G68" s="79">
        <v>0</v>
      </c>
      <c r="H68" s="79">
        <v>10</v>
      </c>
      <c r="I68" s="79">
        <v>240</v>
      </c>
      <c r="J68" s="79">
        <v>2853</v>
      </c>
      <c r="K68" s="79">
        <v>82</v>
      </c>
      <c r="L68" s="79">
        <v>38</v>
      </c>
      <c r="M68" s="633">
        <v>1238</v>
      </c>
    </row>
    <row r="69" spans="1:13" x14ac:dyDescent="0.25">
      <c r="A69" s="46">
        <v>44674</v>
      </c>
      <c r="B69" s="79">
        <v>3558</v>
      </c>
      <c r="C69" s="79">
        <f t="shared" si="11"/>
        <v>-903</v>
      </c>
      <c r="D69" s="283">
        <f t="shared" si="1"/>
        <v>-0.20242098184263618</v>
      </c>
      <c r="E69" s="79">
        <v>2793</v>
      </c>
      <c r="F69" s="79">
        <v>765</v>
      </c>
      <c r="G69" s="79">
        <v>0</v>
      </c>
      <c r="H69" s="79">
        <v>7</v>
      </c>
      <c r="I69" s="79">
        <v>204</v>
      </c>
      <c r="J69" s="79">
        <v>2582</v>
      </c>
      <c r="K69" s="79">
        <v>85</v>
      </c>
      <c r="L69" s="79">
        <v>28</v>
      </c>
      <c r="M69" s="633">
        <v>652</v>
      </c>
    </row>
    <row r="70" spans="1:13" x14ac:dyDescent="0.25">
      <c r="A70" s="46">
        <v>44681</v>
      </c>
      <c r="B70" s="47">
        <v>2766</v>
      </c>
      <c r="C70" s="47">
        <f t="shared" si="11"/>
        <v>-792</v>
      </c>
      <c r="D70" s="283">
        <f t="shared" si="1"/>
        <v>-0.22259696458684655</v>
      </c>
      <c r="E70" s="47">
        <v>2269</v>
      </c>
      <c r="F70" s="47">
        <v>497</v>
      </c>
      <c r="G70" s="47">
        <v>0</v>
      </c>
      <c r="H70" s="47">
        <v>6</v>
      </c>
      <c r="I70" s="47">
        <v>216</v>
      </c>
      <c r="J70" s="47">
        <v>2047</v>
      </c>
      <c r="K70" s="47">
        <v>82</v>
      </c>
      <c r="L70" s="47">
        <v>23</v>
      </c>
      <c r="M70" s="621">
        <v>392</v>
      </c>
    </row>
    <row r="71" spans="1:13" x14ac:dyDescent="0.25">
      <c r="A71" s="46">
        <v>44688</v>
      </c>
      <c r="B71" s="84">
        <v>2629</v>
      </c>
      <c r="C71" s="84">
        <f t="shared" si="11"/>
        <v>-137</v>
      </c>
      <c r="D71" s="283">
        <f t="shared" si="1"/>
        <v>-4.9530007230657987E-2</v>
      </c>
      <c r="E71" s="84">
        <v>2059</v>
      </c>
      <c r="F71" s="84">
        <v>570</v>
      </c>
      <c r="G71" s="84">
        <v>0</v>
      </c>
      <c r="H71" s="84">
        <v>7</v>
      </c>
      <c r="I71" s="84">
        <v>230</v>
      </c>
      <c r="J71" s="84">
        <v>1822</v>
      </c>
      <c r="K71" s="84">
        <v>86</v>
      </c>
      <c r="L71" s="84">
        <v>27</v>
      </c>
      <c r="M71" s="634">
        <v>457</v>
      </c>
    </row>
    <row r="72" spans="1:13" x14ac:dyDescent="0.25">
      <c r="A72" s="46">
        <v>44695</v>
      </c>
      <c r="B72" s="47">
        <v>3068</v>
      </c>
      <c r="C72" s="47">
        <f t="shared" si="11"/>
        <v>439</v>
      </c>
      <c r="D72" s="283">
        <f t="shared" si="1"/>
        <v>0.16698364397109167</v>
      </c>
      <c r="E72" s="47">
        <v>2333</v>
      </c>
      <c r="F72" s="47">
        <v>735</v>
      </c>
      <c r="G72" s="47">
        <v>0</v>
      </c>
      <c r="H72" s="47">
        <v>8</v>
      </c>
      <c r="I72" s="47">
        <v>250</v>
      </c>
      <c r="J72" s="47">
        <v>2075</v>
      </c>
      <c r="K72" s="47">
        <v>90</v>
      </c>
      <c r="L72" s="47">
        <v>31</v>
      </c>
      <c r="M72" s="621">
        <v>614</v>
      </c>
    </row>
    <row r="73" spans="1:13" x14ac:dyDescent="0.25">
      <c r="A73" s="46">
        <v>44702</v>
      </c>
      <c r="B73" s="90">
        <v>2749</v>
      </c>
      <c r="C73" s="90">
        <f t="shared" ref="C73:C78" si="12">B73-B72</f>
        <v>-319</v>
      </c>
      <c r="D73" s="283">
        <f t="shared" si="1"/>
        <v>-0.10397653194263363</v>
      </c>
      <c r="E73" s="90">
        <v>2161</v>
      </c>
      <c r="F73" s="90">
        <v>599</v>
      </c>
      <c r="G73" s="47">
        <v>0</v>
      </c>
      <c r="H73" s="90">
        <v>7</v>
      </c>
      <c r="I73" s="90">
        <v>210</v>
      </c>
      <c r="J73" s="90">
        <v>1944</v>
      </c>
      <c r="K73" s="90">
        <v>92</v>
      </c>
      <c r="L73" s="90">
        <v>27</v>
      </c>
      <c r="M73" s="635">
        <v>480</v>
      </c>
    </row>
    <row r="74" spans="1:13" x14ac:dyDescent="0.25">
      <c r="A74" s="46">
        <v>44709</v>
      </c>
      <c r="B74" s="47">
        <v>2724</v>
      </c>
      <c r="C74" s="47">
        <f t="shared" si="12"/>
        <v>-25</v>
      </c>
      <c r="D74" s="239">
        <f t="shared" ref="D74:D82" si="13">(B74-B73)/B73</f>
        <v>-9.0942160785740262E-3</v>
      </c>
      <c r="E74" s="47">
        <v>2081</v>
      </c>
      <c r="F74" s="47">
        <v>643</v>
      </c>
      <c r="G74" s="47">
        <v>0</v>
      </c>
      <c r="H74" s="47">
        <v>7</v>
      </c>
      <c r="I74" s="47">
        <v>206</v>
      </c>
      <c r="J74" s="47">
        <v>1868</v>
      </c>
      <c r="K74" s="47">
        <v>95</v>
      </c>
      <c r="L74" s="47">
        <v>27</v>
      </c>
      <c r="M74" s="621">
        <v>521</v>
      </c>
    </row>
    <row r="75" spans="1:13" x14ac:dyDescent="0.25">
      <c r="A75" s="46">
        <v>44716</v>
      </c>
      <c r="B75" s="90">
        <v>3525</v>
      </c>
      <c r="C75" s="90">
        <f t="shared" si="12"/>
        <v>801</v>
      </c>
      <c r="D75" s="239">
        <f t="shared" si="13"/>
        <v>0.29405286343612336</v>
      </c>
      <c r="E75" s="90">
        <v>2621</v>
      </c>
      <c r="F75" s="90">
        <v>904</v>
      </c>
      <c r="G75" s="90">
        <v>0</v>
      </c>
      <c r="H75" s="90">
        <v>5</v>
      </c>
      <c r="I75" s="90">
        <v>290</v>
      </c>
      <c r="J75" s="90">
        <v>2326</v>
      </c>
      <c r="K75" s="90">
        <v>96</v>
      </c>
      <c r="L75" s="90">
        <v>22</v>
      </c>
      <c r="M75" s="635">
        <v>786</v>
      </c>
    </row>
    <row r="76" spans="1:13" x14ac:dyDescent="0.25">
      <c r="A76" s="46">
        <v>44723</v>
      </c>
      <c r="B76" s="90">
        <v>3103</v>
      </c>
      <c r="C76" s="90">
        <f t="shared" si="12"/>
        <v>-422</v>
      </c>
      <c r="D76" s="239">
        <f t="shared" si="13"/>
        <v>-0.11971631205673759</v>
      </c>
      <c r="E76" s="90">
        <v>2299</v>
      </c>
      <c r="F76" s="90">
        <v>804</v>
      </c>
      <c r="G76" s="90">
        <v>0</v>
      </c>
      <c r="H76" s="90">
        <v>7</v>
      </c>
      <c r="I76" s="90">
        <v>235</v>
      </c>
      <c r="J76" s="90">
        <v>2057</v>
      </c>
      <c r="K76" s="90">
        <v>94</v>
      </c>
      <c r="L76" s="90">
        <v>27</v>
      </c>
      <c r="M76" s="635">
        <v>683</v>
      </c>
    </row>
    <row r="77" spans="1:13" x14ac:dyDescent="0.25">
      <c r="A77" s="46">
        <v>44730</v>
      </c>
      <c r="B77" s="90">
        <v>2855</v>
      </c>
      <c r="C77" s="90">
        <f t="shared" si="12"/>
        <v>-248</v>
      </c>
      <c r="D77" s="239">
        <f t="shared" si="13"/>
        <v>-7.9922655494682568E-2</v>
      </c>
      <c r="E77" s="90">
        <v>2298</v>
      </c>
      <c r="F77" s="90">
        <v>557</v>
      </c>
      <c r="G77" s="90">
        <v>0</v>
      </c>
      <c r="H77" s="90">
        <v>13</v>
      </c>
      <c r="I77" s="90">
        <v>256</v>
      </c>
      <c r="J77" s="90">
        <v>2029</v>
      </c>
      <c r="K77" s="90">
        <v>91</v>
      </c>
      <c r="L77" s="90">
        <v>53</v>
      </c>
      <c r="M77" s="635">
        <v>413</v>
      </c>
    </row>
    <row r="78" spans="1:13" x14ac:dyDescent="0.25">
      <c r="A78" s="46">
        <v>44737</v>
      </c>
      <c r="B78" s="90">
        <v>2913</v>
      </c>
      <c r="C78" s="90">
        <f t="shared" si="12"/>
        <v>58</v>
      </c>
      <c r="D78" s="239">
        <f t="shared" si="13"/>
        <v>2.0315236427320492E-2</v>
      </c>
      <c r="E78" s="90">
        <v>2295</v>
      </c>
      <c r="F78" s="90">
        <v>618</v>
      </c>
      <c r="G78" s="90">
        <v>0</v>
      </c>
      <c r="H78" s="90">
        <v>49</v>
      </c>
      <c r="I78" s="90">
        <v>266</v>
      </c>
      <c r="J78" s="90">
        <v>1980</v>
      </c>
      <c r="K78" s="90">
        <v>91</v>
      </c>
      <c r="L78" s="90">
        <v>196</v>
      </c>
      <c r="M78" s="635">
        <v>331</v>
      </c>
    </row>
    <row r="79" spans="1:13" x14ac:dyDescent="0.25">
      <c r="A79" s="46">
        <v>44744</v>
      </c>
      <c r="B79" s="90">
        <v>4048</v>
      </c>
      <c r="C79" s="90">
        <f t="shared" ref="C79:C84" si="14">B79-B78</f>
        <v>1135</v>
      </c>
      <c r="D79" s="239">
        <f t="shared" si="13"/>
        <v>0.38963268108479232</v>
      </c>
      <c r="E79" s="90">
        <v>3323</v>
      </c>
      <c r="F79" s="90">
        <v>725</v>
      </c>
      <c r="G79" s="90">
        <v>0</v>
      </c>
      <c r="H79" s="90">
        <v>70</v>
      </c>
      <c r="I79" s="90">
        <v>340</v>
      </c>
      <c r="J79" s="90">
        <v>2913</v>
      </c>
      <c r="K79" s="90">
        <v>90</v>
      </c>
      <c r="L79" s="90">
        <v>282</v>
      </c>
      <c r="M79" s="635">
        <v>353</v>
      </c>
    </row>
    <row r="80" spans="1:13" x14ac:dyDescent="0.25">
      <c r="A80" s="46">
        <v>44751</v>
      </c>
      <c r="B80" s="90">
        <v>6795</v>
      </c>
      <c r="C80" s="90">
        <f t="shared" si="14"/>
        <v>2747</v>
      </c>
      <c r="D80" s="239">
        <f t="shared" si="13"/>
        <v>0.67860671936758898</v>
      </c>
      <c r="E80" s="90">
        <v>5638</v>
      </c>
      <c r="F80" s="90">
        <v>1157</v>
      </c>
      <c r="G80" s="90">
        <v>0</v>
      </c>
      <c r="H80" s="90">
        <v>118</v>
      </c>
      <c r="I80" s="90">
        <v>870</v>
      </c>
      <c r="J80" s="90">
        <v>4650</v>
      </c>
      <c r="K80" s="90">
        <v>95</v>
      </c>
      <c r="L80" s="90">
        <v>472</v>
      </c>
      <c r="M80" s="635">
        <v>590</v>
      </c>
    </row>
    <row r="81" spans="1:13" x14ac:dyDescent="0.25">
      <c r="A81" s="46">
        <v>44758</v>
      </c>
      <c r="B81" s="47">
        <v>8602</v>
      </c>
      <c r="C81" s="47">
        <f t="shared" si="14"/>
        <v>1807</v>
      </c>
      <c r="D81" s="239">
        <f t="shared" si="13"/>
        <v>0.26593083149374541</v>
      </c>
      <c r="E81" s="47">
        <v>7404.6</v>
      </c>
      <c r="F81" s="47">
        <v>1197.4000000000001</v>
      </c>
      <c r="G81" s="47">
        <v>0</v>
      </c>
      <c r="H81" s="47">
        <v>151.6</v>
      </c>
      <c r="I81" s="47">
        <v>1309</v>
      </c>
      <c r="J81" s="47">
        <v>5944</v>
      </c>
      <c r="K81" s="47">
        <v>98</v>
      </c>
      <c r="L81" s="47">
        <v>606.4</v>
      </c>
      <c r="M81" s="621">
        <v>493</v>
      </c>
    </row>
    <row r="82" spans="1:13" x14ac:dyDescent="0.25">
      <c r="A82" s="46">
        <v>44765</v>
      </c>
      <c r="B82" s="95">
        <v>7012</v>
      </c>
      <c r="C82" s="95">
        <f t="shared" si="14"/>
        <v>-1590</v>
      </c>
      <c r="D82" s="239">
        <f t="shared" si="13"/>
        <v>-0.18484073471285747</v>
      </c>
      <c r="E82" s="95">
        <v>6043.6</v>
      </c>
      <c r="F82" s="95">
        <v>968.4</v>
      </c>
      <c r="G82" s="95">
        <v>0</v>
      </c>
      <c r="H82" s="95">
        <v>145.6</v>
      </c>
      <c r="I82" s="95">
        <v>2122</v>
      </c>
      <c r="J82" s="95">
        <v>3776</v>
      </c>
      <c r="K82" s="95">
        <v>102</v>
      </c>
      <c r="L82" s="95">
        <v>582.4</v>
      </c>
      <c r="M82" s="636">
        <v>284</v>
      </c>
    </row>
    <row r="83" spans="1:13" x14ac:dyDescent="0.25">
      <c r="A83" s="46">
        <v>44772</v>
      </c>
      <c r="B83" s="47">
        <v>5464</v>
      </c>
      <c r="C83" s="47">
        <f t="shared" si="14"/>
        <v>-1548</v>
      </c>
      <c r="D83" s="239">
        <f t="shared" ref="D83:D96" si="15">(B83-B82)/B82</f>
        <v>-0.22076440387906446</v>
      </c>
      <c r="E83" s="47">
        <v>4699</v>
      </c>
      <c r="F83" s="47">
        <v>765</v>
      </c>
      <c r="G83" s="47">
        <v>0</v>
      </c>
      <c r="H83" s="47">
        <v>139</v>
      </c>
      <c r="I83" s="47">
        <v>2536</v>
      </c>
      <c r="J83" s="47">
        <v>2024</v>
      </c>
      <c r="K83" s="47">
        <v>95</v>
      </c>
      <c r="L83" s="47">
        <v>556</v>
      </c>
      <c r="M83" s="621">
        <v>114</v>
      </c>
    </row>
    <row r="84" spans="1:13" x14ac:dyDescent="0.25">
      <c r="A84" s="46">
        <v>44779</v>
      </c>
      <c r="B84" s="100">
        <v>6594</v>
      </c>
      <c r="C84" s="100">
        <f t="shared" si="14"/>
        <v>1130</v>
      </c>
      <c r="D84" s="300">
        <f t="shared" si="15"/>
        <v>0.20680819912152271</v>
      </c>
      <c r="E84" s="100">
        <v>5883</v>
      </c>
      <c r="F84" s="100">
        <v>711</v>
      </c>
      <c r="G84" s="100">
        <v>0</v>
      </c>
      <c r="H84" s="100">
        <v>108</v>
      </c>
      <c r="I84" s="100">
        <v>3228</v>
      </c>
      <c r="J84" s="100">
        <v>2547</v>
      </c>
      <c r="K84" s="100">
        <v>103</v>
      </c>
      <c r="L84" s="100">
        <v>431</v>
      </c>
      <c r="M84" s="637">
        <v>177</v>
      </c>
    </row>
    <row r="85" spans="1:13" x14ac:dyDescent="0.25">
      <c r="A85" s="46">
        <v>44786</v>
      </c>
      <c r="B85" s="105">
        <v>7065</v>
      </c>
      <c r="C85" s="105">
        <f t="shared" ref="C85:C90" si="16">B85-B84</f>
        <v>471</v>
      </c>
      <c r="D85" s="304">
        <f t="shared" si="15"/>
        <v>7.1428571428571425E-2</v>
      </c>
      <c r="E85" s="105">
        <v>6283</v>
      </c>
      <c r="F85" s="105">
        <v>782</v>
      </c>
      <c r="G85" s="105">
        <v>0</v>
      </c>
      <c r="H85" s="105">
        <v>116</v>
      </c>
      <c r="I85" s="105">
        <v>3595</v>
      </c>
      <c r="J85" s="105">
        <v>2572</v>
      </c>
      <c r="K85" s="105">
        <v>116</v>
      </c>
      <c r="L85" s="105">
        <v>464</v>
      </c>
      <c r="M85" s="638">
        <v>202</v>
      </c>
    </row>
    <row r="86" spans="1:13" x14ac:dyDescent="0.25">
      <c r="A86" s="46">
        <v>44793</v>
      </c>
      <c r="B86" s="47">
        <v>6740</v>
      </c>
      <c r="C86" s="47">
        <f t="shared" si="16"/>
        <v>-325</v>
      </c>
      <c r="D86" s="239">
        <f t="shared" si="15"/>
        <v>-4.600141542816702E-2</v>
      </c>
      <c r="E86" s="47">
        <v>5866</v>
      </c>
      <c r="F86" s="47">
        <v>874</v>
      </c>
      <c r="G86" s="47">
        <v>0</v>
      </c>
      <c r="H86" s="47">
        <v>118</v>
      </c>
      <c r="I86" s="47">
        <v>3551</v>
      </c>
      <c r="J86" s="47">
        <v>2197</v>
      </c>
      <c r="K86" s="47">
        <v>109</v>
      </c>
      <c r="L86" s="47">
        <v>471</v>
      </c>
      <c r="M86" s="621">
        <v>294</v>
      </c>
    </row>
    <row r="87" spans="1:13" x14ac:dyDescent="0.25">
      <c r="A87" s="46">
        <v>44800</v>
      </c>
      <c r="B87" s="105">
        <v>6067</v>
      </c>
      <c r="C87" s="105">
        <f t="shared" si="16"/>
        <v>-673</v>
      </c>
      <c r="D87" s="239">
        <f t="shared" si="15"/>
        <v>-9.985163204747774E-2</v>
      </c>
      <c r="E87" s="105">
        <v>5466</v>
      </c>
      <c r="F87" s="105">
        <v>601</v>
      </c>
      <c r="G87" s="47">
        <v>0</v>
      </c>
      <c r="H87" s="105">
        <v>66</v>
      </c>
      <c r="I87" s="105">
        <v>3523</v>
      </c>
      <c r="J87" s="105">
        <v>1877</v>
      </c>
      <c r="K87" s="105">
        <v>108</v>
      </c>
      <c r="L87" s="105">
        <v>263</v>
      </c>
      <c r="M87" s="638">
        <v>230</v>
      </c>
    </row>
    <row r="88" spans="1:13" x14ac:dyDescent="0.25">
      <c r="A88" s="46">
        <v>44807</v>
      </c>
      <c r="B88" s="47">
        <v>5769</v>
      </c>
      <c r="C88" s="47">
        <f t="shared" si="16"/>
        <v>-298</v>
      </c>
      <c r="D88" s="239">
        <f t="shared" si="15"/>
        <v>-4.9118180319762651E-2</v>
      </c>
      <c r="E88" s="47">
        <v>5217</v>
      </c>
      <c r="F88" s="47">
        <v>552</v>
      </c>
      <c r="G88" s="47">
        <v>0</v>
      </c>
      <c r="H88" s="47">
        <v>62</v>
      </c>
      <c r="I88" s="47">
        <v>3494</v>
      </c>
      <c r="J88" s="47">
        <v>1661</v>
      </c>
      <c r="K88" s="47">
        <v>104</v>
      </c>
      <c r="L88" s="47">
        <v>248</v>
      </c>
      <c r="M88" s="621">
        <v>200</v>
      </c>
    </row>
    <row r="89" spans="1:13" x14ac:dyDescent="0.25">
      <c r="A89" s="46">
        <v>44814</v>
      </c>
      <c r="B89" s="110">
        <v>5722</v>
      </c>
      <c r="C89" s="110">
        <f t="shared" si="16"/>
        <v>-47</v>
      </c>
      <c r="D89" s="239">
        <f t="shared" si="15"/>
        <v>-8.1469925463685221E-3</v>
      </c>
      <c r="E89" s="110">
        <v>5162</v>
      </c>
      <c r="F89" s="110">
        <v>560</v>
      </c>
      <c r="G89" s="110">
        <v>0</v>
      </c>
      <c r="H89" s="110">
        <v>61</v>
      </c>
      <c r="I89" s="110">
        <v>3422</v>
      </c>
      <c r="J89" s="110">
        <v>1679</v>
      </c>
      <c r="K89" s="110">
        <v>91</v>
      </c>
      <c r="L89" s="110">
        <v>243</v>
      </c>
      <c r="M89" s="639">
        <v>226</v>
      </c>
    </row>
    <row r="90" spans="1:13" x14ac:dyDescent="0.25">
      <c r="A90" s="46">
        <v>44821</v>
      </c>
      <c r="B90" s="110">
        <v>5436</v>
      </c>
      <c r="C90" s="110">
        <f t="shared" si="16"/>
        <v>-286</v>
      </c>
      <c r="D90" s="239">
        <f t="shared" si="15"/>
        <v>-4.9982523593149246E-2</v>
      </c>
      <c r="E90" s="110">
        <v>4934</v>
      </c>
      <c r="F90" s="110">
        <v>502</v>
      </c>
      <c r="G90" s="110">
        <v>0</v>
      </c>
      <c r="H90" s="110">
        <v>48</v>
      </c>
      <c r="I90" s="110">
        <v>3203</v>
      </c>
      <c r="J90" s="110">
        <v>1683</v>
      </c>
      <c r="K90" s="110">
        <v>80</v>
      </c>
      <c r="L90" s="110">
        <v>193</v>
      </c>
      <c r="M90" s="639">
        <v>229</v>
      </c>
    </row>
    <row r="91" spans="1:13" x14ac:dyDescent="0.25">
      <c r="A91" s="46">
        <v>44828</v>
      </c>
      <c r="B91" s="110">
        <v>5316</v>
      </c>
      <c r="C91" s="110">
        <f t="shared" ref="C91:C96" si="17">B91-B90</f>
        <v>-120</v>
      </c>
      <c r="D91" s="239">
        <f t="shared" si="15"/>
        <v>-2.2075055187637971E-2</v>
      </c>
      <c r="E91" s="110">
        <v>4677</v>
      </c>
      <c r="F91" s="110">
        <v>639</v>
      </c>
      <c r="G91" s="110">
        <v>0</v>
      </c>
      <c r="H91" s="110">
        <v>53</v>
      </c>
      <c r="I91" s="110">
        <v>2518</v>
      </c>
      <c r="J91" s="110">
        <v>2106</v>
      </c>
      <c r="K91" s="110">
        <v>79</v>
      </c>
      <c r="L91" s="110">
        <v>211</v>
      </c>
      <c r="M91" s="639">
        <v>349</v>
      </c>
    </row>
    <row r="92" spans="1:13" x14ac:dyDescent="0.25">
      <c r="A92" s="46">
        <v>44835</v>
      </c>
      <c r="B92" s="110">
        <v>4510</v>
      </c>
      <c r="C92" s="110">
        <f t="shared" si="17"/>
        <v>-806</v>
      </c>
      <c r="D92" s="239">
        <f t="shared" si="15"/>
        <v>-0.15161775771256583</v>
      </c>
      <c r="E92" s="110">
        <v>3989</v>
      </c>
      <c r="F92" s="110">
        <v>521</v>
      </c>
      <c r="G92" s="110">
        <v>0</v>
      </c>
      <c r="H92" s="110">
        <v>55</v>
      </c>
      <c r="I92" s="110">
        <v>2016</v>
      </c>
      <c r="J92" s="110">
        <v>1918</v>
      </c>
      <c r="K92" s="110">
        <v>83</v>
      </c>
      <c r="L92" s="110">
        <v>220</v>
      </c>
      <c r="M92" s="639">
        <v>218</v>
      </c>
    </row>
    <row r="93" spans="1:13" x14ac:dyDescent="0.25">
      <c r="A93" s="46">
        <v>44842</v>
      </c>
      <c r="B93" s="47">
        <v>4271</v>
      </c>
      <c r="C93" s="47">
        <f t="shared" si="17"/>
        <v>-239</v>
      </c>
      <c r="D93" s="239">
        <f t="shared" si="15"/>
        <v>-5.2993348115299335E-2</v>
      </c>
      <c r="E93" s="47">
        <v>3720</v>
      </c>
      <c r="F93" s="47">
        <v>551</v>
      </c>
      <c r="G93" s="47">
        <v>0</v>
      </c>
      <c r="H93" s="47">
        <v>53</v>
      </c>
      <c r="I93" s="47">
        <v>1909</v>
      </c>
      <c r="J93" s="47">
        <v>1758</v>
      </c>
      <c r="K93" s="47">
        <v>84</v>
      </c>
      <c r="L93" s="47">
        <v>210</v>
      </c>
      <c r="M93" s="621">
        <v>257</v>
      </c>
    </row>
    <row r="94" spans="1:13" x14ac:dyDescent="0.25">
      <c r="A94" s="46">
        <v>44849</v>
      </c>
      <c r="B94" s="115">
        <v>3623</v>
      </c>
      <c r="C94" s="115">
        <f t="shared" si="17"/>
        <v>-648</v>
      </c>
      <c r="D94" s="239">
        <f t="shared" si="15"/>
        <v>-0.15172090845235309</v>
      </c>
      <c r="E94" s="115">
        <v>3221</v>
      </c>
      <c r="F94" s="115">
        <v>402</v>
      </c>
      <c r="G94" s="115">
        <v>0</v>
      </c>
      <c r="H94" s="115">
        <v>33</v>
      </c>
      <c r="I94" s="115">
        <v>1729</v>
      </c>
      <c r="J94" s="115">
        <v>1459</v>
      </c>
      <c r="K94" s="115">
        <v>79</v>
      </c>
      <c r="L94" s="115">
        <v>131</v>
      </c>
      <c r="M94" s="640">
        <v>192</v>
      </c>
    </row>
    <row r="95" spans="1:13" x14ac:dyDescent="0.25">
      <c r="A95" s="46">
        <v>44856</v>
      </c>
      <c r="B95" s="120">
        <v>3381</v>
      </c>
      <c r="C95" s="120">
        <f t="shared" si="17"/>
        <v>-242</v>
      </c>
      <c r="D95" s="239">
        <f t="shared" si="15"/>
        <v>-6.6795473364614957E-2</v>
      </c>
      <c r="E95" s="120">
        <v>3037</v>
      </c>
      <c r="F95" s="120">
        <v>344</v>
      </c>
      <c r="G95" s="120">
        <v>0</v>
      </c>
      <c r="H95" s="120">
        <v>21</v>
      </c>
      <c r="I95" s="120">
        <v>1570</v>
      </c>
      <c r="J95" s="120">
        <v>1446</v>
      </c>
      <c r="K95" s="120">
        <v>73</v>
      </c>
      <c r="L95" s="120">
        <v>86</v>
      </c>
      <c r="M95" s="641">
        <v>185</v>
      </c>
    </row>
    <row r="96" spans="1:13" x14ac:dyDescent="0.25">
      <c r="A96" s="46">
        <v>44863</v>
      </c>
      <c r="B96" s="120">
        <v>3407</v>
      </c>
      <c r="C96" s="120">
        <f t="shared" si="17"/>
        <v>26</v>
      </c>
      <c r="D96" s="239">
        <f t="shared" si="15"/>
        <v>7.6900325347530321E-3</v>
      </c>
      <c r="E96" s="120">
        <v>3056</v>
      </c>
      <c r="F96" s="120">
        <v>351</v>
      </c>
      <c r="G96" s="120">
        <v>0</v>
      </c>
      <c r="H96" s="120">
        <v>21</v>
      </c>
      <c r="I96" s="120">
        <v>1656</v>
      </c>
      <c r="J96" s="120">
        <v>1379</v>
      </c>
      <c r="K96" s="120">
        <v>76</v>
      </c>
      <c r="L96" s="120">
        <v>84</v>
      </c>
      <c r="M96" s="641">
        <v>191</v>
      </c>
    </row>
    <row r="97" spans="1:13" x14ac:dyDescent="0.25">
      <c r="A97" s="46">
        <v>44870</v>
      </c>
      <c r="B97" s="120">
        <v>4157</v>
      </c>
      <c r="C97" s="120">
        <f>B97-B96</f>
        <v>750</v>
      </c>
      <c r="D97" s="239">
        <f>(B97-B96)/B96</f>
        <v>0.22013501614323452</v>
      </c>
      <c r="E97" s="120">
        <v>3731</v>
      </c>
      <c r="F97" s="120">
        <v>426</v>
      </c>
      <c r="G97" s="120">
        <v>0</v>
      </c>
      <c r="H97" s="120">
        <v>32</v>
      </c>
      <c r="I97" s="120">
        <v>1679</v>
      </c>
      <c r="J97" s="120">
        <v>2020</v>
      </c>
      <c r="K97" s="120">
        <v>78</v>
      </c>
      <c r="L97" s="120">
        <v>126</v>
      </c>
      <c r="M97" s="641">
        <v>222</v>
      </c>
    </row>
    <row r="98" spans="1:13" x14ac:dyDescent="0.25">
      <c r="A98" s="46">
        <v>44877</v>
      </c>
      <c r="B98" s="47">
        <v>4673</v>
      </c>
      <c r="C98" s="47">
        <f>B98-B97</f>
        <v>516</v>
      </c>
      <c r="D98" s="239">
        <f t="shared" ref="D98:D103" si="18">(B98-B97)/B97</f>
        <v>0.1241279769064229</v>
      </c>
      <c r="E98" s="47">
        <v>4296</v>
      </c>
      <c r="F98" s="47">
        <v>377</v>
      </c>
      <c r="G98" s="47">
        <v>0</v>
      </c>
      <c r="H98" s="47">
        <v>40</v>
      </c>
      <c r="I98" s="47">
        <v>1851</v>
      </c>
      <c r="J98" s="47">
        <v>2405</v>
      </c>
      <c r="K98" s="47">
        <v>75</v>
      </c>
      <c r="L98" s="47">
        <v>160</v>
      </c>
      <c r="M98" s="621">
        <v>142</v>
      </c>
    </row>
    <row r="99" spans="1:13" x14ac:dyDescent="0.25">
      <c r="A99" s="46">
        <v>44884</v>
      </c>
      <c r="B99" s="125">
        <v>4273</v>
      </c>
      <c r="C99" s="125">
        <f t="shared" ref="C99:C100" si="19">B99-B98</f>
        <v>-400</v>
      </c>
      <c r="D99" s="239">
        <f t="shared" si="18"/>
        <v>-8.5598116841429484E-2</v>
      </c>
      <c r="E99" s="125">
        <v>3869.2</v>
      </c>
      <c r="F99" s="125">
        <v>403.8</v>
      </c>
      <c r="G99" s="47">
        <v>0</v>
      </c>
      <c r="H99" s="125">
        <v>40.200000000000003</v>
      </c>
      <c r="I99" s="125">
        <v>1910</v>
      </c>
      <c r="J99" s="125">
        <v>1919</v>
      </c>
      <c r="K99" s="125">
        <v>76</v>
      </c>
      <c r="L99" s="125">
        <v>160.80000000000001</v>
      </c>
      <c r="M99" s="642">
        <v>167</v>
      </c>
    </row>
    <row r="100" spans="1:13" x14ac:dyDescent="0.25">
      <c r="A100" s="46">
        <v>44891</v>
      </c>
      <c r="B100" s="125">
        <v>5830</v>
      </c>
      <c r="C100" s="125">
        <f t="shared" si="19"/>
        <v>1557</v>
      </c>
      <c r="D100" s="239">
        <f t="shared" si="18"/>
        <v>0.36438099695764098</v>
      </c>
      <c r="E100" s="125">
        <v>5291</v>
      </c>
      <c r="F100" s="125">
        <v>539</v>
      </c>
      <c r="G100" s="47">
        <v>0</v>
      </c>
      <c r="H100" s="125">
        <v>54</v>
      </c>
      <c r="I100" s="125">
        <v>2748</v>
      </c>
      <c r="J100" s="125">
        <v>2489</v>
      </c>
      <c r="K100" s="125">
        <v>76</v>
      </c>
      <c r="L100" s="125">
        <v>217</v>
      </c>
      <c r="M100" s="642">
        <v>246</v>
      </c>
    </row>
    <row r="101" spans="1:13" x14ac:dyDescent="0.25">
      <c r="A101" s="46">
        <v>44898</v>
      </c>
      <c r="B101" s="47">
        <v>5523</v>
      </c>
      <c r="C101" s="47">
        <f t="shared" ref="C101:C106" si="20">B101-B100</f>
        <v>-307</v>
      </c>
      <c r="D101" s="239">
        <f t="shared" si="18"/>
        <v>-5.2658662092624355E-2</v>
      </c>
      <c r="E101" s="47">
        <v>5023</v>
      </c>
      <c r="F101" s="47">
        <v>500</v>
      </c>
      <c r="G101" s="47">
        <v>0</v>
      </c>
      <c r="H101" s="47">
        <v>60</v>
      </c>
      <c r="I101" s="47">
        <v>2218</v>
      </c>
      <c r="J101" s="47">
        <v>2745</v>
      </c>
      <c r="K101" s="47">
        <v>75</v>
      </c>
      <c r="L101" s="47">
        <v>241</v>
      </c>
      <c r="M101" s="621">
        <v>184</v>
      </c>
    </row>
    <row r="102" spans="1:13" x14ac:dyDescent="0.25">
      <c r="A102" s="46">
        <v>44905</v>
      </c>
      <c r="B102" s="130">
        <v>5448</v>
      </c>
      <c r="C102" s="130">
        <f t="shared" si="20"/>
        <v>-75</v>
      </c>
      <c r="D102" s="239">
        <f t="shared" si="18"/>
        <v>-1.3579576317218903E-2</v>
      </c>
      <c r="E102" s="130">
        <v>5009</v>
      </c>
      <c r="F102" s="130">
        <v>439</v>
      </c>
      <c r="G102" s="47">
        <v>0</v>
      </c>
      <c r="H102" s="130">
        <v>50</v>
      </c>
      <c r="I102" s="130">
        <v>2295</v>
      </c>
      <c r="J102" s="130">
        <v>2664</v>
      </c>
      <c r="K102" s="130">
        <v>73</v>
      </c>
      <c r="L102" s="130">
        <v>202</v>
      </c>
      <c r="M102" s="643">
        <v>164</v>
      </c>
    </row>
    <row r="103" spans="1:13" x14ac:dyDescent="0.25">
      <c r="A103" s="46">
        <v>44912</v>
      </c>
      <c r="B103" s="47">
        <v>4370</v>
      </c>
      <c r="C103" s="47">
        <f t="shared" si="20"/>
        <v>-1078</v>
      </c>
      <c r="D103" s="239">
        <f t="shared" si="18"/>
        <v>-0.19787077826725405</v>
      </c>
      <c r="E103" s="47">
        <v>4021</v>
      </c>
      <c r="F103" s="47">
        <v>349</v>
      </c>
      <c r="G103" s="47">
        <v>0</v>
      </c>
      <c r="H103" s="47">
        <v>36</v>
      </c>
      <c r="I103" s="47">
        <v>1808</v>
      </c>
      <c r="J103" s="47">
        <v>2177</v>
      </c>
      <c r="K103" s="47">
        <v>71</v>
      </c>
      <c r="L103" s="47">
        <v>143</v>
      </c>
      <c r="M103" s="621">
        <v>135</v>
      </c>
    </row>
    <row r="104" spans="1:13" x14ac:dyDescent="0.25">
      <c r="A104" s="46">
        <v>44919</v>
      </c>
      <c r="B104" s="135">
        <v>5191</v>
      </c>
      <c r="C104" s="135">
        <f t="shared" si="20"/>
        <v>821</v>
      </c>
      <c r="D104" s="239">
        <f>(B104-B103)/B103</f>
        <v>0.18787185354691074</v>
      </c>
      <c r="E104" s="135">
        <v>4818</v>
      </c>
      <c r="F104" s="135">
        <v>373</v>
      </c>
      <c r="G104" s="135">
        <v>0</v>
      </c>
      <c r="H104" s="135">
        <v>24</v>
      </c>
      <c r="I104" s="135">
        <v>1834</v>
      </c>
      <c r="J104" s="135">
        <v>2960</v>
      </c>
      <c r="K104" s="135">
        <v>72</v>
      </c>
      <c r="L104" s="135">
        <v>96</v>
      </c>
      <c r="M104" s="644">
        <v>205</v>
      </c>
    </row>
    <row r="105" spans="1:13" x14ac:dyDescent="0.25">
      <c r="A105" s="46">
        <v>44926</v>
      </c>
      <c r="B105" s="47">
        <v>6357</v>
      </c>
      <c r="C105" s="47">
        <f t="shared" si="20"/>
        <v>1166</v>
      </c>
      <c r="D105" s="239">
        <f>(B105-B104)/B104</f>
        <v>0.22461953380851474</v>
      </c>
      <c r="E105" s="47">
        <v>5850</v>
      </c>
      <c r="F105" s="47">
        <v>507</v>
      </c>
      <c r="G105" s="47">
        <v>0</v>
      </c>
      <c r="H105" s="47">
        <v>51</v>
      </c>
      <c r="I105" s="47">
        <v>2070</v>
      </c>
      <c r="J105" s="47">
        <v>3729</v>
      </c>
      <c r="K105" s="47">
        <v>67</v>
      </c>
      <c r="L105" s="47">
        <v>203</v>
      </c>
      <c r="M105" s="621">
        <v>237</v>
      </c>
    </row>
    <row r="106" spans="1:13" x14ac:dyDescent="0.25">
      <c r="A106" s="46">
        <v>44933</v>
      </c>
      <c r="B106" s="140">
        <v>8030</v>
      </c>
      <c r="C106" s="140">
        <f t="shared" si="20"/>
        <v>1673</v>
      </c>
      <c r="D106" s="239">
        <f>(B106-B105)/B105</f>
        <v>0.26317445335850242</v>
      </c>
      <c r="E106" s="140">
        <v>6508</v>
      </c>
      <c r="F106" s="140">
        <v>1522</v>
      </c>
      <c r="G106" s="140">
        <v>0</v>
      </c>
      <c r="H106" s="140">
        <v>52</v>
      </c>
      <c r="I106" s="140">
        <v>2150</v>
      </c>
      <c r="J106" s="140">
        <v>4306</v>
      </c>
      <c r="K106" s="140">
        <v>66</v>
      </c>
      <c r="L106" s="140">
        <v>208</v>
      </c>
      <c r="M106" s="645">
        <v>1248</v>
      </c>
    </row>
    <row r="107" spans="1:13" x14ac:dyDescent="0.25">
      <c r="A107" s="46">
        <v>44940</v>
      </c>
      <c r="B107" s="140">
        <v>8188</v>
      </c>
      <c r="C107" s="140">
        <f t="shared" ref="C107:C112" si="21">B107-B106</f>
        <v>158</v>
      </c>
      <c r="D107" s="239">
        <f>(B107-B106)/B106</f>
        <v>1.9676214196762142E-2</v>
      </c>
      <c r="E107" s="140">
        <v>5454</v>
      </c>
      <c r="F107" s="140">
        <v>2734</v>
      </c>
      <c r="G107" s="140">
        <v>0</v>
      </c>
      <c r="H107" s="140">
        <v>55</v>
      </c>
      <c r="I107" s="140">
        <v>2089</v>
      </c>
      <c r="J107" s="140">
        <v>3310</v>
      </c>
      <c r="K107" s="140">
        <v>59</v>
      </c>
      <c r="L107" s="140">
        <v>222</v>
      </c>
      <c r="M107" s="645">
        <v>2453</v>
      </c>
    </row>
    <row r="108" spans="1:13" x14ac:dyDescent="0.25">
      <c r="A108" s="46">
        <v>44947</v>
      </c>
      <c r="B108" s="47">
        <v>9974</v>
      </c>
      <c r="C108" s="47">
        <f t="shared" si="21"/>
        <v>1786</v>
      </c>
      <c r="D108" s="239">
        <f>(B108-B107)/B107</f>
        <v>0.21812408402540304</v>
      </c>
      <c r="E108" s="47">
        <v>5821</v>
      </c>
      <c r="F108" s="47">
        <v>4153</v>
      </c>
      <c r="G108" s="47">
        <v>0</v>
      </c>
      <c r="H108" s="47">
        <v>38</v>
      </c>
      <c r="I108" s="47">
        <v>2002</v>
      </c>
      <c r="J108" s="47">
        <v>3781</v>
      </c>
      <c r="K108" s="47">
        <v>60</v>
      </c>
      <c r="L108" s="47">
        <v>151</v>
      </c>
      <c r="M108" s="621">
        <v>3942</v>
      </c>
    </row>
    <row r="109" spans="1:13" x14ac:dyDescent="0.25">
      <c r="A109" s="46">
        <v>44954</v>
      </c>
      <c r="B109" s="47">
        <v>8317</v>
      </c>
      <c r="C109" s="47">
        <f t="shared" si="21"/>
        <v>-1657</v>
      </c>
      <c r="D109" s="239">
        <f t="shared" ref="D109:D173" si="22">(B109-B108)/B108</f>
        <v>-0.16613194305193504</v>
      </c>
      <c r="E109" s="47">
        <v>5415</v>
      </c>
      <c r="F109" s="47">
        <v>2902</v>
      </c>
      <c r="G109" s="47">
        <v>0</v>
      </c>
      <c r="H109" s="47">
        <v>41</v>
      </c>
      <c r="I109" s="47">
        <v>1967</v>
      </c>
      <c r="J109" s="47">
        <v>3407</v>
      </c>
      <c r="K109" s="47">
        <v>60</v>
      </c>
      <c r="L109" s="47">
        <v>165</v>
      </c>
      <c r="M109" s="621">
        <v>2677</v>
      </c>
    </row>
    <row r="110" spans="1:13" x14ac:dyDescent="0.25">
      <c r="A110" s="46">
        <v>44961</v>
      </c>
      <c r="B110" s="145">
        <v>7705</v>
      </c>
      <c r="C110" s="145">
        <f t="shared" si="21"/>
        <v>-612</v>
      </c>
      <c r="D110" s="239">
        <f t="shared" si="22"/>
        <v>-7.3584225081159069E-2</v>
      </c>
      <c r="E110" s="145">
        <v>5892</v>
      </c>
      <c r="F110" s="145">
        <v>1813</v>
      </c>
      <c r="G110" s="145">
        <v>0</v>
      </c>
      <c r="H110" s="145">
        <v>55</v>
      </c>
      <c r="I110" s="145">
        <v>2153</v>
      </c>
      <c r="J110" s="145">
        <v>3684</v>
      </c>
      <c r="K110" s="145">
        <v>45</v>
      </c>
      <c r="L110" s="145">
        <v>219</v>
      </c>
      <c r="M110" s="646">
        <v>1549</v>
      </c>
    </row>
    <row r="111" spans="1:13" x14ac:dyDescent="0.25">
      <c r="A111" s="46">
        <v>44968</v>
      </c>
      <c r="B111" s="47">
        <v>6560</v>
      </c>
      <c r="C111" s="47">
        <f t="shared" si="21"/>
        <v>-1145</v>
      </c>
      <c r="D111" s="239">
        <f t="shared" si="22"/>
        <v>-0.14860480207657364</v>
      </c>
      <c r="E111" s="47">
        <v>5212</v>
      </c>
      <c r="F111" s="47">
        <v>1348</v>
      </c>
      <c r="G111" s="47">
        <v>0</v>
      </c>
      <c r="H111" s="47">
        <v>56</v>
      </c>
      <c r="I111" s="47">
        <v>2351</v>
      </c>
      <c r="J111" s="47">
        <v>2805</v>
      </c>
      <c r="K111" s="47">
        <v>47</v>
      </c>
      <c r="L111" s="47">
        <v>223</v>
      </c>
      <c r="M111" s="621">
        <v>1078</v>
      </c>
    </row>
    <row r="112" spans="1:13" x14ac:dyDescent="0.25">
      <c r="A112" s="46">
        <v>44975</v>
      </c>
      <c r="B112" s="150">
        <v>5061</v>
      </c>
      <c r="C112" s="150">
        <f t="shared" si="21"/>
        <v>-1499</v>
      </c>
      <c r="D112" s="239">
        <f t="shared" si="22"/>
        <v>-0.22850609756097562</v>
      </c>
      <c r="E112" s="150">
        <v>4342</v>
      </c>
      <c r="F112" s="150">
        <v>719</v>
      </c>
      <c r="G112" s="150">
        <v>0</v>
      </c>
      <c r="H112" s="150">
        <v>89</v>
      </c>
      <c r="I112" s="150">
        <v>2120</v>
      </c>
      <c r="J112" s="150">
        <v>2133</v>
      </c>
      <c r="K112" s="150">
        <v>43</v>
      </c>
      <c r="L112" s="150">
        <v>355</v>
      </c>
      <c r="M112" s="647">
        <v>321</v>
      </c>
    </row>
    <row r="113" spans="1:13" x14ac:dyDescent="0.25">
      <c r="A113" s="46">
        <v>44982</v>
      </c>
      <c r="B113" s="47">
        <v>6169</v>
      </c>
      <c r="C113" s="47">
        <f t="shared" ref="C113:C118" si="23">B113-B112</f>
        <v>1108</v>
      </c>
      <c r="D113" s="239">
        <f t="shared" si="22"/>
        <v>0.21892906540209445</v>
      </c>
      <c r="E113" s="47">
        <v>5093</v>
      </c>
      <c r="F113" s="47">
        <v>1076</v>
      </c>
      <c r="G113" s="47">
        <v>0</v>
      </c>
      <c r="H113" s="47">
        <v>153</v>
      </c>
      <c r="I113" s="47">
        <v>2349</v>
      </c>
      <c r="J113" s="47">
        <v>2591</v>
      </c>
      <c r="K113" s="47">
        <v>45</v>
      </c>
      <c r="L113" s="47">
        <v>613</v>
      </c>
      <c r="M113" s="621">
        <v>418</v>
      </c>
    </row>
    <row r="114" spans="1:13" x14ac:dyDescent="0.25">
      <c r="A114" s="46">
        <v>44989</v>
      </c>
      <c r="B114" s="150">
        <v>6103</v>
      </c>
      <c r="C114" s="150">
        <f t="shared" si="23"/>
        <v>-66</v>
      </c>
      <c r="D114" s="239">
        <f t="shared" si="22"/>
        <v>-1.0698654563138272E-2</v>
      </c>
      <c r="E114" s="150">
        <v>5221</v>
      </c>
      <c r="F114" s="150">
        <v>882</v>
      </c>
      <c r="G114" s="150">
        <v>0</v>
      </c>
      <c r="H114" s="150">
        <v>159</v>
      </c>
      <c r="I114" s="150">
        <v>2179</v>
      </c>
      <c r="J114" s="150">
        <v>2883</v>
      </c>
      <c r="K114" s="150">
        <v>38</v>
      </c>
      <c r="L114" s="150">
        <v>635</v>
      </c>
      <c r="M114" s="647">
        <v>209</v>
      </c>
    </row>
    <row r="115" spans="1:13" x14ac:dyDescent="0.25">
      <c r="A115" s="46">
        <v>44996</v>
      </c>
      <c r="B115" s="150">
        <v>5420</v>
      </c>
      <c r="C115" s="150">
        <f t="shared" si="23"/>
        <v>-683</v>
      </c>
      <c r="D115" s="239">
        <f t="shared" si="22"/>
        <v>-0.11191217434048828</v>
      </c>
      <c r="E115" s="150">
        <v>4849</v>
      </c>
      <c r="F115" s="150">
        <v>571</v>
      </c>
      <c r="G115" s="150">
        <v>0</v>
      </c>
      <c r="H115" s="150">
        <v>68</v>
      </c>
      <c r="I115" s="150">
        <v>1991</v>
      </c>
      <c r="J115" s="150">
        <v>2790</v>
      </c>
      <c r="K115" s="150">
        <v>39</v>
      </c>
      <c r="L115" s="150">
        <v>270</v>
      </c>
      <c r="M115" s="647">
        <v>262</v>
      </c>
    </row>
    <row r="116" spans="1:13" x14ac:dyDescent="0.25">
      <c r="A116" s="46">
        <v>45003</v>
      </c>
      <c r="B116" s="47">
        <v>6036</v>
      </c>
      <c r="C116" s="47">
        <f t="shared" si="23"/>
        <v>616</v>
      </c>
      <c r="D116" s="239">
        <f t="shared" si="22"/>
        <v>0.11365313653136531</v>
      </c>
      <c r="E116" s="47">
        <v>5313</v>
      </c>
      <c r="F116" s="47">
        <v>723</v>
      </c>
      <c r="G116" s="47">
        <v>0</v>
      </c>
      <c r="H116" s="47">
        <v>104</v>
      </c>
      <c r="I116" s="47">
        <v>1966</v>
      </c>
      <c r="J116" s="47">
        <v>3243</v>
      </c>
      <c r="K116" s="47">
        <v>37</v>
      </c>
      <c r="L116" s="47">
        <v>416</v>
      </c>
      <c r="M116" s="621">
        <v>270</v>
      </c>
    </row>
    <row r="117" spans="1:13" x14ac:dyDescent="0.25">
      <c r="A117" s="46">
        <v>45010</v>
      </c>
      <c r="B117" s="150">
        <v>5755</v>
      </c>
      <c r="C117" s="150">
        <f t="shared" si="23"/>
        <v>-281</v>
      </c>
      <c r="D117" s="239">
        <f t="shared" si="22"/>
        <v>-4.6554009277667327E-2</v>
      </c>
      <c r="E117" s="150">
        <v>5077</v>
      </c>
      <c r="F117" s="150">
        <v>678</v>
      </c>
      <c r="G117" s="150">
        <v>0</v>
      </c>
      <c r="H117" s="150">
        <v>88</v>
      </c>
      <c r="I117" s="150">
        <v>1910</v>
      </c>
      <c r="J117" s="150">
        <v>3079</v>
      </c>
      <c r="K117" s="150">
        <v>39</v>
      </c>
      <c r="L117" s="150">
        <v>354</v>
      </c>
      <c r="M117" s="647">
        <v>285</v>
      </c>
    </row>
    <row r="118" spans="1:13" x14ac:dyDescent="0.25">
      <c r="A118" s="46">
        <v>45017</v>
      </c>
      <c r="B118" s="150">
        <v>6608</v>
      </c>
      <c r="C118" s="150">
        <f t="shared" si="23"/>
        <v>853</v>
      </c>
      <c r="D118" s="239">
        <f t="shared" si="22"/>
        <v>0.14821894005212857</v>
      </c>
      <c r="E118" s="150">
        <v>5784</v>
      </c>
      <c r="F118" s="150">
        <v>824</v>
      </c>
      <c r="G118" s="150">
        <v>0</v>
      </c>
      <c r="H118" s="150">
        <v>108</v>
      </c>
      <c r="I118" s="150">
        <v>2205</v>
      </c>
      <c r="J118" s="150">
        <v>3471</v>
      </c>
      <c r="K118" s="150">
        <v>39</v>
      </c>
      <c r="L118" s="150">
        <v>432</v>
      </c>
      <c r="M118" s="647">
        <v>353</v>
      </c>
    </row>
    <row r="119" spans="1:13" x14ac:dyDescent="0.25">
      <c r="A119" s="46">
        <v>45024</v>
      </c>
      <c r="B119" s="150">
        <v>6305</v>
      </c>
      <c r="C119" s="150">
        <f t="shared" ref="C119:C124" si="24">B119-B118</f>
        <v>-303</v>
      </c>
      <c r="D119" s="239">
        <f t="shared" si="22"/>
        <v>-4.5853510895883777E-2</v>
      </c>
      <c r="E119" s="150">
        <v>5553</v>
      </c>
      <c r="F119" s="150">
        <v>752</v>
      </c>
      <c r="G119" s="150">
        <v>0</v>
      </c>
      <c r="H119" s="150">
        <v>112</v>
      </c>
      <c r="I119" s="150">
        <v>3556</v>
      </c>
      <c r="J119" s="150">
        <v>1885</v>
      </c>
      <c r="K119" s="150">
        <v>43</v>
      </c>
      <c r="L119" s="150">
        <v>450</v>
      </c>
      <c r="M119" s="647">
        <v>259</v>
      </c>
    </row>
    <row r="120" spans="1:13" x14ac:dyDescent="0.25">
      <c r="A120" s="46">
        <v>45031</v>
      </c>
      <c r="B120" s="150">
        <v>3969</v>
      </c>
      <c r="C120" s="150">
        <f t="shared" si="24"/>
        <v>-2336</v>
      </c>
      <c r="D120" s="239">
        <f t="shared" si="22"/>
        <v>-0.37049960348929423</v>
      </c>
      <c r="E120" s="150">
        <v>3215</v>
      </c>
      <c r="F120" s="150">
        <v>754</v>
      </c>
      <c r="G120" s="150">
        <v>0</v>
      </c>
      <c r="H120" s="150">
        <v>131</v>
      </c>
      <c r="I120" s="150">
        <v>1857</v>
      </c>
      <c r="J120" s="150">
        <v>1227</v>
      </c>
      <c r="K120" s="150">
        <v>32</v>
      </c>
      <c r="L120" s="150">
        <v>522</v>
      </c>
      <c r="M120" s="647">
        <v>200</v>
      </c>
    </row>
    <row r="121" spans="1:13" x14ac:dyDescent="0.25">
      <c r="A121" s="46">
        <v>45038</v>
      </c>
      <c r="B121" s="150">
        <v>3286</v>
      </c>
      <c r="C121" s="150">
        <f t="shared" si="24"/>
        <v>-683</v>
      </c>
      <c r="D121" s="239">
        <f t="shared" si="22"/>
        <v>-0.17208364827412445</v>
      </c>
      <c r="E121" s="150">
        <v>2538</v>
      </c>
      <c r="F121" s="150">
        <v>748</v>
      </c>
      <c r="G121" s="150">
        <v>0</v>
      </c>
      <c r="H121" s="150">
        <v>153</v>
      </c>
      <c r="I121" s="150">
        <v>1479</v>
      </c>
      <c r="J121" s="150">
        <v>906</v>
      </c>
      <c r="K121" s="150">
        <v>25</v>
      </c>
      <c r="L121" s="150">
        <v>612</v>
      </c>
      <c r="M121" s="647">
        <v>111</v>
      </c>
    </row>
    <row r="122" spans="1:13" x14ac:dyDescent="0.25">
      <c r="A122" s="46">
        <v>45045</v>
      </c>
      <c r="B122" s="150">
        <v>3629</v>
      </c>
      <c r="C122" s="150">
        <f t="shared" si="24"/>
        <v>343</v>
      </c>
      <c r="D122" s="239">
        <f t="shared" si="22"/>
        <v>0.1043822276323798</v>
      </c>
      <c r="E122" s="150">
        <v>3281</v>
      </c>
      <c r="F122" s="150">
        <v>348</v>
      </c>
      <c r="G122" s="150">
        <v>0</v>
      </c>
      <c r="H122" s="150">
        <v>51</v>
      </c>
      <c r="I122" s="150">
        <v>1304</v>
      </c>
      <c r="J122" s="150">
        <v>1926</v>
      </c>
      <c r="K122" s="150">
        <v>27</v>
      </c>
      <c r="L122" s="150">
        <v>205</v>
      </c>
      <c r="M122" s="647">
        <v>116</v>
      </c>
    </row>
    <row r="123" spans="1:13" x14ac:dyDescent="0.25">
      <c r="A123" s="46">
        <v>45052</v>
      </c>
      <c r="B123" s="47">
        <v>4794</v>
      </c>
      <c r="C123" s="47">
        <f t="shared" si="24"/>
        <v>1165</v>
      </c>
      <c r="D123" s="239">
        <f t="shared" si="22"/>
        <v>0.32102507577845135</v>
      </c>
      <c r="E123" s="47">
        <v>4407</v>
      </c>
      <c r="F123" s="47">
        <v>387</v>
      </c>
      <c r="G123" s="47">
        <v>0</v>
      </c>
      <c r="H123" s="47">
        <v>58</v>
      </c>
      <c r="I123" s="47">
        <v>1006</v>
      </c>
      <c r="J123" s="47">
        <v>3343</v>
      </c>
      <c r="K123" s="47">
        <v>29</v>
      </c>
      <c r="L123" s="47">
        <v>234</v>
      </c>
      <c r="M123" s="621">
        <v>124</v>
      </c>
    </row>
    <row r="124" spans="1:13" x14ac:dyDescent="0.25">
      <c r="A124" s="46">
        <v>45059</v>
      </c>
      <c r="B124" s="157">
        <v>6518</v>
      </c>
      <c r="C124" s="157">
        <f t="shared" si="24"/>
        <v>1724</v>
      </c>
      <c r="D124" s="239">
        <f t="shared" si="22"/>
        <v>0.35961618690029201</v>
      </c>
      <c r="E124" s="157">
        <v>5990</v>
      </c>
      <c r="F124" s="157">
        <v>528</v>
      </c>
      <c r="G124" s="47">
        <v>0</v>
      </c>
      <c r="H124" s="157">
        <v>68</v>
      </c>
      <c r="I124" s="157">
        <v>958</v>
      </c>
      <c r="J124" s="157">
        <v>4964</v>
      </c>
      <c r="K124" s="157">
        <v>31</v>
      </c>
      <c r="L124" s="157">
        <v>271</v>
      </c>
      <c r="M124" s="648">
        <v>226</v>
      </c>
    </row>
    <row r="125" spans="1:13" x14ac:dyDescent="0.25">
      <c r="A125" s="46">
        <v>45066</v>
      </c>
      <c r="B125" s="157">
        <v>12686</v>
      </c>
      <c r="C125" s="157">
        <f t="shared" ref="C125:C130" si="25">B125-B124</f>
        <v>6168</v>
      </c>
      <c r="D125" s="239">
        <f t="shared" si="22"/>
        <v>0.9463025467934949</v>
      </c>
      <c r="E125" s="157">
        <v>7273</v>
      </c>
      <c r="F125" s="157">
        <v>1347</v>
      </c>
      <c r="G125" s="157">
        <v>0</v>
      </c>
      <c r="H125" s="157">
        <v>96</v>
      </c>
      <c r="I125" s="157">
        <v>761</v>
      </c>
      <c r="J125" s="157">
        <v>6416</v>
      </c>
      <c r="K125" s="157">
        <v>32</v>
      </c>
      <c r="L125" s="157">
        <v>386</v>
      </c>
      <c r="M125" s="648">
        <v>929</v>
      </c>
    </row>
    <row r="126" spans="1:13" x14ac:dyDescent="0.25">
      <c r="A126" s="46">
        <v>45073</v>
      </c>
      <c r="B126" s="157">
        <v>13175</v>
      </c>
      <c r="C126" s="157">
        <f t="shared" si="25"/>
        <v>489</v>
      </c>
      <c r="D126" s="239">
        <f t="shared" si="22"/>
        <v>3.8546429134478956E-2</v>
      </c>
      <c r="E126" s="157">
        <v>8139</v>
      </c>
      <c r="F126" s="157">
        <v>969</v>
      </c>
      <c r="G126" s="157">
        <v>0</v>
      </c>
      <c r="H126" s="157">
        <v>102</v>
      </c>
      <c r="I126" s="157">
        <v>554</v>
      </c>
      <c r="J126" s="157">
        <v>7483</v>
      </c>
      <c r="K126" s="157">
        <v>24</v>
      </c>
      <c r="L126" s="157">
        <v>408</v>
      </c>
      <c r="M126" s="648">
        <v>537</v>
      </c>
    </row>
    <row r="127" spans="1:13" x14ac:dyDescent="0.25">
      <c r="A127" s="46">
        <v>45080</v>
      </c>
      <c r="B127" s="157">
        <v>13312</v>
      </c>
      <c r="C127" s="157">
        <f t="shared" si="25"/>
        <v>137</v>
      </c>
      <c r="D127" s="239">
        <f t="shared" si="22"/>
        <v>1.0398481973434535E-2</v>
      </c>
      <c r="E127" s="157">
        <v>8590</v>
      </c>
      <c r="F127" s="157">
        <v>654</v>
      </c>
      <c r="G127" s="157">
        <v>0</v>
      </c>
      <c r="H127" s="157">
        <v>116</v>
      </c>
      <c r="I127" s="157">
        <v>790</v>
      </c>
      <c r="J127" s="157">
        <v>7684</v>
      </c>
      <c r="K127" s="157">
        <v>27</v>
      </c>
      <c r="L127" s="157">
        <v>463</v>
      </c>
      <c r="M127" s="648">
        <v>164</v>
      </c>
    </row>
    <row r="128" spans="1:13" x14ac:dyDescent="0.25">
      <c r="A128" s="46">
        <v>45087</v>
      </c>
      <c r="B128" s="47">
        <v>5557</v>
      </c>
      <c r="C128" s="47">
        <f t="shared" si="25"/>
        <v>-7755</v>
      </c>
      <c r="D128" s="239">
        <f t="shared" si="22"/>
        <v>-0.58255709134615385</v>
      </c>
      <c r="E128" s="47">
        <v>5121</v>
      </c>
      <c r="F128" s="47">
        <v>436</v>
      </c>
      <c r="G128" s="47">
        <v>0</v>
      </c>
      <c r="H128" s="47">
        <v>58</v>
      </c>
      <c r="I128" s="47">
        <v>580</v>
      </c>
      <c r="J128" s="47">
        <v>4483</v>
      </c>
      <c r="K128" s="47">
        <v>19</v>
      </c>
      <c r="L128" s="47">
        <v>232</v>
      </c>
      <c r="M128" s="621">
        <v>185</v>
      </c>
    </row>
    <row r="129" spans="1:13" x14ac:dyDescent="0.25">
      <c r="A129" s="46">
        <v>45094</v>
      </c>
      <c r="B129" s="47">
        <v>3631</v>
      </c>
      <c r="C129" s="47">
        <f t="shared" si="25"/>
        <v>-1926</v>
      </c>
      <c r="D129" s="239">
        <f t="shared" si="22"/>
        <v>-0.34658988662947632</v>
      </c>
      <c r="E129" s="47">
        <v>3274</v>
      </c>
      <c r="F129" s="47">
        <v>357</v>
      </c>
      <c r="G129" s="47">
        <v>0</v>
      </c>
      <c r="H129" s="47">
        <v>48</v>
      </c>
      <c r="I129" s="47">
        <v>717</v>
      </c>
      <c r="J129" s="47">
        <v>2509</v>
      </c>
      <c r="K129" s="47">
        <v>17</v>
      </c>
      <c r="L129" s="47">
        <v>192</v>
      </c>
      <c r="M129" s="621">
        <v>148</v>
      </c>
    </row>
    <row r="130" spans="1:13" x14ac:dyDescent="0.25">
      <c r="A130" s="46">
        <v>45101</v>
      </c>
      <c r="B130" s="583">
        <v>1659</v>
      </c>
      <c r="C130" s="583">
        <f t="shared" si="25"/>
        <v>-1972</v>
      </c>
      <c r="D130" s="239">
        <f t="shared" si="22"/>
        <v>-0.54310107408427433</v>
      </c>
      <c r="E130" s="583">
        <v>1288</v>
      </c>
      <c r="F130" s="583">
        <v>371</v>
      </c>
      <c r="G130" s="583">
        <v>0</v>
      </c>
      <c r="H130" s="583">
        <v>56</v>
      </c>
      <c r="I130" s="583">
        <v>946</v>
      </c>
      <c r="J130" s="583">
        <v>286</v>
      </c>
      <c r="K130" s="583">
        <v>25</v>
      </c>
      <c r="L130" s="583">
        <v>226</v>
      </c>
      <c r="M130" s="649">
        <v>120</v>
      </c>
    </row>
    <row r="131" spans="1:13" x14ac:dyDescent="0.25">
      <c r="A131" s="46">
        <v>45108</v>
      </c>
      <c r="B131" s="47">
        <v>3570</v>
      </c>
      <c r="C131" s="47">
        <f t="shared" ref="C131:C136" si="26">B131-B130</f>
        <v>1911</v>
      </c>
      <c r="D131" s="239">
        <f t="shared" si="22"/>
        <v>1.1518987341772151</v>
      </c>
      <c r="E131" s="47">
        <v>3125</v>
      </c>
      <c r="F131" s="47">
        <v>445</v>
      </c>
      <c r="G131" s="47">
        <v>0</v>
      </c>
      <c r="H131" s="47">
        <v>73</v>
      </c>
      <c r="I131" s="47">
        <v>840</v>
      </c>
      <c r="J131" s="47">
        <v>2212</v>
      </c>
      <c r="K131" s="47">
        <v>22</v>
      </c>
      <c r="L131" s="47">
        <v>292</v>
      </c>
      <c r="M131" s="621">
        <v>131</v>
      </c>
    </row>
    <row r="132" spans="1:13" x14ac:dyDescent="0.25">
      <c r="A132" s="46">
        <v>45115</v>
      </c>
      <c r="B132" s="162">
        <v>4148</v>
      </c>
      <c r="C132" s="162">
        <f t="shared" si="26"/>
        <v>578</v>
      </c>
      <c r="D132" s="239">
        <f t="shared" si="22"/>
        <v>0.16190476190476191</v>
      </c>
      <c r="E132" s="162">
        <v>3571</v>
      </c>
      <c r="F132" s="162">
        <v>577</v>
      </c>
      <c r="G132" s="162">
        <v>0</v>
      </c>
      <c r="H132" s="162">
        <v>103</v>
      </c>
      <c r="I132" s="162">
        <v>1036</v>
      </c>
      <c r="J132" s="162">
        <v>2432</v>
      </c>
      <c r="K132" s="162">
        <v>21</v>
      </c>
      <c r="L132" s="162">
        <v>413</v>
      </c>
      <c r="M132" s="650">
        <v>143</v>
      </c>
    </row>
    <row r="133" spans="1:13" x14ac:dyDescent="0.25">
      <c r="A133" s="46">
        <v>45122</v>
      </c>
      <c r="B133" s="162">
        <v>2204</v>
      </c>
      <c r="C133" s="162">
        <f t="shared" si="26"/>
        <v>-1944</v>
      </c>
      <c r="D133" s="239">
        <f t="shared" si="22"/>
        <v>-0.46865959498553522</v>
      </c>
      <c r="E133" s="162">
        <v>1611</v>
      </c>
      <c r="F133" s="162">
        <v>593</v>
      </c>
      <c r="G133" s="162">
        <v>0</v>
      </c>
      <c r="H133" s="162">
        <v>111</v>
      </c>
      <c r="I133" s="162">
        <v>735</v>
      </c>
      <c r="J133" s="162">
        <v>765</v>
      </c>
      <c r="K133" s="162">
        <v>23</v>
      </c>
      <c r="L133" s="162">
        <v>442</v>
      </c>
      <c r="M133" s="650">
        <v>128</v>
      </c>
    </row>
    <row r="134" spans="1:13" x14ac:dyDescent="0.25">
      <c r="A134" s="46">
        <v>45129</v>
      </c>
      <c r="B134" s="47">
        <v>2397</v>
      </c>
      <c r="C134" s="47">
        <f t="shared" si="26"/>
        <v>193</v>
      </c>
      <c r="D134" s="239">
        <f t="shared" si="22"/>
        <v>8.7568058076225044E-2</v>
      </c>
      <c r="E134" s="47">
        <v>1670</v>
      </c>
      <c r="F134" s="47">
        <v>727</v>
      </c>
      <c r="G134" s="47">
        <v>0</v>
      </c>
      <c r="H134" s="47">
        <v>146</v>
      </c>
      <c r="I134" s="47">
        <v>600</v>
      </c>
      <c r="J134" s="47">
        <v>924</v>
      </c>
      <c r="K134" s="47">
        <v>21</v>
      </c>
      <c r="L134" s="47">
        <v>585</v>
      </c>
      <c r="M134" s="621">
        <v>121</v>
      </c>
    </row>
    <row r="135" spans="1:13" x14ac:dyDescent="0.25">
      <c r="A135" s="46">
        <v>45136</v>
      </c>
      <c r="B135" s="167">
        <v>2758</v>
      </c>
      <c r="C135" s="167">
        <f t="shared" si="26"/>
        <v>361</v>
      </c>
      <c r="D135" s="239">
        <f t="shared" si="22"/>
        <v>0.15060492282019192</v>
      </c>
      <c r="E135" s="167">
        <v>2091</v>
      </c>
      <c r="F135" s="167">
        <v>667</v>
      </c>
      <c r="G135" s="167">
        <v>0</v>
      </c>
      <c r="H135" s="167">
        <v>136</v>
      </c>
      <c r="I135" s="167">
        <v>487</v>
      </c>
      <c r="J135" s="167">
        <v>1468</v>
      </c>
      <c r="K135" s="167">
        <v>23</v>
      </c>
      <c r="L135" s="167">
        <v>546</v>
      </c>
      <c r="M135" s="651">
        <v>98</v>
      </c>
    </row>
    <row r="136" spans="1:13" x14ac:dyDescent="0.25">
      <c r="A136" s="46">
        <v>45143</v>
      </c>
      <c r="B136" s="172">
        <v>2606</v>
      </c>
      <c r="C136" s="172">
        <f t="shared" si="26"/>
        <v>-152</v>
      </c>
      <c r="D136" s="239">
        <f t="shared" si="22"/>
        <v>-5.5112400290065262E-2</v>
      </c>
      <c r="E136" s="172">
        <v>2318</v>
      </c>
      <c r="F136" s="172">
        <v>288</v>
      </c>
      <c r="G136" s="172">
        <v>0</v>
      </c>
      <c r="H136" s="172">
        <v>41</v>
      </c>
      <c r="I136" s="172">
        <v>485</v>
      </c>
      <c r="J136" s="172">
        <v>1792</v>
      </c>
      <c r="K136" s="172">
        <v>20</v>
      </c>
      <c r="L136" s="172">
        <v>165</v>
      </c>
      <c r="M136" s="652">
        <v>103</v>
      </c>
    </row>
    <row r="137" spans="1:13" x14ac:dyDescent="0.25">
      <c r="A137" s="46">
        <v>45150</v>
      </c>
      <c r="B137" s="172">
        <v>3313</v>
      </c>
      <c r="C137" s="172">
        <f t="shared" ref="C137:C142" si="27">B137-B136</f>
        <v>707</v>
      </c>
      <c r="D137" s="239">
        <f t="shared" si="22"/>
        <v>0.27129700690713737</v>
      </c>
      <c r="E137" s="172">
        <v>2453</v>
      </c>
      <c r="F137" s="172">
        <v>860</v>
      </c>
      <c r="G137" s="172">
        <v>0</v>
      </c>
      <c r="H137" s="172">
        <v>183</v>
      </c>
      <c r="I137" s="172">
        <v>540</v>
      </c>
      <c r="J137" s="172">
        <v>1730</v>
      </c>
      <c r="K137" s="172">
        <v>17</v>
      </c>
      <c r="L137" s="172">
        <v>730</v>
      </c>
      <c r="M137" s="652">
        <v>113</v>
      </c>
    </row>
    <row r="138" spans="1:13" x14ac:dyDescent="0.25">
      <c r="A138" s="46">
        <v>45157</v>
      </c>
      <c r="B138" s="47">
        <v>2889</v>
      </c>
      <c r="C138" s="47">
        <f t="shared" si="27"/>
        <v>-424</v>
      </c>
      <c r="D138" s="239">
        <f t="shared" si="22"/>
        <v>-0.12798068216118322</v>
      </c>
      <c r="E138" s="47">
        <v>1989</v>
      </c>
      <c r="F138" s="47">
        <v>900</v>
      </c>
      <c r="G138" s="47">
        <v>0</v>
      </c>
      <c r="H138" s="47">
        <v>183</v>
      </c>
      <c r="I138" s="47">
        <v>466</v>
      </c>
      <c r="J138" s="47">
        <v>1340</v>
      </c>
      <c r="K138" s="47">
        <v>19</v>
      </c>
      <c r="L138" s="47">
        <v>733</v>
      </c>
      <c r="M138" s="621">
        <v>148</v>
      </c>
    </row>
    <row r="139" spans="1:13" x14ac:dyDescent="0.25">
      <c r="A139" s="46">
        <v>45164</v>
      </c>
      <c r="B139" s="47">
        <v>3232</v>
      </c>
      <c r="C139" s="47">
        <f t="shared" si="27"/>
        <v>343</v>
      </c>
      <c r="D139" s="239">
        <f t="shared" si="22"/>
        <v>0.11872620283835238</v>
      </c>
      <c r="E139" s="47">
        <v>2641</v>
      </c>
      <c r="F139" s="47">
        <v>591</v>
      </c>
      <c r="G139" s="47">
        <v>0</v>
      </c>
      <c r="H139" s="47">
        <v>128</v>
      </c>
      <c r="I139" s="47">
        <v>440</v>
      </c>
      <c r="J139" s="47">
        <v>2073</v>
      </c>
      <c r="K139" s="47">
        <v>16</v>
      </c>
      <c r="L139" s="47">
        <v>510</v>
      </c>
      <c r="M139" s="621">
        <v>65</v>
      </c>
    </row>
    <row r="140" spans="1:13" x14ac:dyDescent="0.25">
      <c r="A140" s="46">
        <v>45171</v>
      </c>
      <c r="B140" s="177">
        <v>3373</v>
      </c>
      <c r="C140" s="177">
        <f t="shared" si="27"/>
        <v>141</v>
      </c>
      <c r="D140" s="239">
        <f t="shared" si="22"/>
        <v>4.3626237623762373E-2</v>
      </c>
      <c r="E140" s="177">
        <v>2460</v>
      </c>
      <c r="F140" s="177">
        <v>913</v>
      </c>
      <c r="G140" s="177">
        <v>0</v>
      </c>
      <c r="H140" s="177">
        <v>204</v>
      </c>
      <c r="I140" s="177">
        <v>401</v>
      </c>
      <c r="J140" s="177">
        <v>1855</v>
      </c>
      <c r="K140" s="177">
        <v>18</v>
      </c>
      <c r="L140" s="177">
        <v>814</v>
      </c>
      <c r="M140" s="653">
        <v>81</v>
      </c>
    </row>
    <row r="141" spans="1:13" x14ac:dyDescent="0.25">
      <c r="A141" s="46">
        <v>45178</v>
      </c>
      <c r="B141" s="182">
        <v>3337</v>
      </c>
      <c r="C141" s="182">
        <f t="shared" si="27"/>
        <v>-36</v>
      </c>
      <c r="D141" s="239">
        <f t="shared" si="22"/>
        <v>-1.0672991402312482E-2</v>
      </c>
      <c r="E141" s="182">
        <v>2559</v>
      </c>
      <c r="F141" s="182">
        <v>778</v>
      </c>
      <c r="G141" s="182">
        <v>0</v>
      </c>
      <c r="H141" s="182">
        <v>176</v>
      </c>
      <c r="I141" s="182">
        <v>348</v>
      </c>
      <c r="J141" s="182">
        <v>2035</v>
      </c>
      <c r="K141" s="182">
        <v>12</v>
      </c>
      <c r="L141" s="182">
        <v>702</v>
      </c>
      <c r="M141" s="654">
        <v>64</v>
      </c>
    </row>
    <row r="142" spans="1:13" x14ac:dyDescent="0.25">
      <c r="A142" s="46">
        <v>45185</v>
      </c>
      <c r="B142" s="182">
        <v>2917</v>
      </c>
      <c r="C142" s="182">
        <f t="shared" si="27"/>
        <v>-420</v>
      </c>
      <c r="D142" s="239">
        <f t="shared" si="22"/>
        <v>-0.12586155229247828</v>
      </c>
      <c r="E142" s="182">
        <v>2086</v>
      </c>
      <c r="F142" s="182">
        <v>831</v>
      </c>
      <c r="G142" s="182">
        <v>0</v>
      </c>
      <c r="H142" s="182">
        <v>185</v>
      </c>
      <c r="I142" s="182">
        <v>345</v>
      </c>
      <c r="J142" s="182">
        <v>1556</v>
      </c>
      <c r="K142" s="182">
        <v>12</v>
      </c>
      <c r="L142" s="182">
        <v>738</v>
      </c>
      <c r="M142" s="654">
        <v>81</v>
      </c>
    </row>
    <row r="143" spans="1:13" x14ac:dyDescent="0.25">
      <c r="A143" s="46">
        <v>45192</v>
      </c>
      <c r="B143" s="47">
        <v>1884</v>
      </c>
      <c r="C143" s="47">
        <f t="shared" ref="C143:C148" si="28">B143-B142</f>
        <v>-1033</v>
      </c>
      <c r="D143" s="239">
        <f t="shared" si="22"/>
        <v>-0.35413095646211862</v>
      </c>
      <c r="E143" s="47">
        <v>1274</v>
      </c>
      <c r="F143" s="47">
        <v>610</v>
      </c>
      <c r="G143" s="47">
        <v>0</v>
      </c>
      <c r="H143" s="47">
        <v>129</v>
      </c>
      <c r="I143" s="47">
        <v>320</v>
      </c>
      <c r="J143" s="47">
        <v>825</v>
      </c>
      <c r="K143" s="47">
        <v>13</v>
      </c>
      <c r="L143" s="47">
        <v>514</v>
      </c>
      <c r="M143" s="621">
        <v>83</v>
      </c>
    </row>
    <row r="144" spans="1:13" x14ac:dyDescent="0.25">
      <c r="A144" s="46">
        <v>45199</v>
      </c>
      <c r="B144" s="47">
        <v>1594</v>
      </c>
      <c r="C144" s="47">
        <f t="shared" si="28"/>
        <v>-290</v>
      </c>
      <c r="D144" s="239">
        <f t="shared" si="22"/>
        <v>-0.15392781316348195</v>
      </c>
      <c r="E144" s="47">
        <v>1087</v>
      </c>
      <c r="F144" s="47">
        <v>507</v>
      </c>
      <c r="G144" s="47">
        <v>0</v>
      </c>
      <c r="H144" s="47">
        <v>110</v>
      </c>
      <c r="I144" s="47">
        <v>251</v>
      </c>
      <c r="J144" s="47">
        <v>726</v>
      </c>
      <c r="K144" s="47">
        <v>14</v>
      </c>
      <c r="L144" s="47">
        <v>442</v>
      </c>
      <c r="M144" s="621">
        <v>51</v>
      </c>
    </row>
    <row r="145" spans="1:13" x14ac:dyDescent="0.25">
      <c r="A145" s="46">
        <v>45206</v>
      </c>
      <c r="B145" s="187">
        <v>3334</v>
      </c>
      <c r="C145" s="187">
        <f t="shared" si="28"/>
        <v>1740</v>
      </c>
      <c r="D145" s="239">
        <f t="shared" si="22"/>
        <v>1.0915934755332497</v>
      </c>
      <c r="E145" s="187">
        <v>2850</v>
      </c>
      <c r="F145" s="187">
        <v>484</v>
      </c>
      <c r="G145" s="187">
        <v>0</v>
      </c>
      <c r="H145" s="187">
        <v>104</v>
      </c>
      <c r="I145" s="187">
        <v>305</v>
      </c>
      <c r="J145" s="187">
        <v>2441</v>
      </c>
      <c r="K145" s="187">
        <v>13</v>
      </c>
      <c r="L145" s="187">
        <v>414</v>
      </c>
      <c r="M145" s="655">
        <v>57</v>
      </c>
    </row>
    <row r="146" spans="1:13" x14ac:dyDescent="0.25">
      <c r="A146" s="46">
        <v>45213</v>
      </c>
      <c r="B146" s="47">
        <v>3360</v>
      </c>
      <c r="C146" s="47">
        <f t="shared" si="28"/>
        <v>26</v>
      </c>
      <c r="D146" s="239">
        <f t="shared" si="22"/>
        <v>7.7984403119376123E-3</v>
      </c>
      <c r="E146" s="47">
        <v>2900</v>
      </c>
      <c r="F146" s="47">
        <v>460</v>
      </c>
      <c r="G146" s="47">
        <v>0</v>
      </c>
      <c r="H146" s="47">
        <v>99</v>
      </c>
      <c r="I146" s="47">
        <v>327</v>
      </c>
      <c r="J146" s="47">
        <v>2474</v>
      </c>
      <c r="K146" s="47">
        <v>18</v>
      </c>
      <c r="L146" s="47">
        <v>395</v>
      </c>
      <c r="M146" s="621">
        <v>47</v>
      </c>
    </row>
    <row r="147" spans="1:13" x14ac:dyDescent="0.25">
      <c r="A147" s="46">
        <v>45220</v>
      </c>
      <c r="B147" s="47">
        <v>3598</v>
      </c>
      <c r="C147" s="47">
        <f t="shared" si="28"/>
        <v>238</v>
      </c>
      <c r="D147" s="239">
        <f t="shared" si="22"/>
        <v>7.0833333333333331E-2</v>
      </c>
      <c r="E147" s="47">
        <v>3122</v>
      </c>
      <c r="F147" s="47">
        <v>476</v>
      </c>
      <c r="G147" s="47">
        <v>0</v>
      </c>
      <c r="H147" s="47">
        <v>100</v>
      </c>
      <c r="I147" s="47">
        <v>302</v>
      </c>
      <c r="J147" s="47">
        <v>2720</v>
      </c>
      <c r="K147" s="47">
        <v>15</v>
      </c>
      <c r="L147" s="47">
        <v>402</v>
      </c>
      <c r="M147" s="621">
        <v>59</v>
      </c>
    </row>
    <row r="148" spans="1:13" x14ac:dyDescent="0.25">
      <c r="A148" s="46">
        <v>45227</v>
      </c>
      <c r="B148" s="192">
        <v>3264</v>
      </c>
      <c r="C148" s="192">
        <f t="shared" si="28"/>
        <v>-334</v>
      </c>
      <c r="D148" s="239">
        <f t="shared" si="22"/>
        <v>-9.2829349638688163E-2</v>
      </c>
      <c r="E148" s="192">
        <v>2772</v>
      </c>
      <c r="F148" s="192">
        <v>492</v>
      </c>
      <c r="G148" s="192">
        <v>0</v>
      </c>
      <c r="H148" s="192">
        <v>104</v>
      </c>
      <c r="I148" s="192">
        <v>284</v>
      </c>
      <c r="J148" s="192">
        <v>2384</v>
      </c>
      <c r="K148" s="192">
        <v>14</v>
      </c>
      <c r="L148" s="192">
        <v>415</v>
      </c>
      <c r="M148" s="656">
        <v>63</v>
      </c>
    </row>
    <row r="149" spans="1:13" x14ac:dyDescent="0.25">
      <c r="A149" s="46">
        <v>45234</v>
      </c>
      <c r="B149" s="192">
        <v>3286</v>
      </c>
      <c r="C149" s="192">
        <f t="shared" ref="C149:C154" si="29">B149-B148</f>
        <v>22</v>
      </c>
      <c r="D149" s="239">
        <f t="shared" si="22"/>
        <v>6.7401960784313729E-3</v>
      </c>
      <c r="E149" s="192">
        <v>2728</v>
      </c>
      <c r="F149" s="192">
        <v>558</v>
      </c>
      <c r="G149" s="192">
        <v>0</v>
      </c>
      <c r="H149" s="192">
        <v>113</v>
      </c>
      <c r="I149" s="192">
        <v>275</v>
      </c>
      <c r="J149" s="192">
        <v>2340</v>
      </c>
      <c r="K149" s="192">
        <v>15</v>
      </c>
      <c r="L149" s="192">
        <v>454</v>
      </c>
      <c r="M149" s="656">
        <v>89</v>
      </c>
    </row>
    <row r="150" spans="1:13" x14ac:dyDescent="0.25">
      <c r="A150" s="46">
        <v>45241</v>
      </c>
      <c r="B150" s="197">
        <v>3344</v>
      </c>
      <c r="C150" s="197">
        <f t="shared" si="29"/>
        <v>58</v>
      </c>
      <c r="D150" s="239">
        <f t="shared" si="22"/>
        <v>1.7650639074863056E-2</v>
      </c>
      <c r="E150" s="197">
        <v>2685</v>
      </c>
      <c r="F150" s="197">
        <v>659</v>
      </c>
      <c r="G150" s="197">
        <v>0</v>
      </c>
      <c r="H150" s="197">
        <v>134</v>
      </c>
      <c r="I150" s="197">
        <v>374</v>
      </c>
      <c r="J150" s="197">
        <v>2177</v>
      </c>
      <c r="K150" s="197">
        <v>16</v>
      </c>
      <c r="L150" s="197">
        <v>537</v>
      </c>
      <c r="M150" s="657">
        <v>106</v>
      </c>
    </row>
    <row r="151" spans="1:13" x14ac:dyDescent="0.25">
      <c r="A151" s="46">
        <v>45248</v>
      </c>
      <c r="B151" s="197">
        <v>3112</v>
      </c>
      <c r="C151" s="197">
        <f t="shared" si="29"/>
        <v>-232</v>
      </c>
      <c r="D151" s="239">
        <f t="shared" si="22"/>
        <v>-6.9377990430622011E-2</v>
      </c>
      <c r="E151" s="197">
        <v>2490</v>
      </c>
      <c r="F151" s="197">
        <v>622</v>
      </c>
      <c r="G151" s="197">
        <v>0</v>
      </c>
      <c r="H151" s="197">
        <v>142</v>
      </c>
      <c r="I151" s="197">
        <v>400</v>
      </c>
      <c r="J151" s="197">
        <v>1948</v>
      </c>
      <c r="K151" s="197">
        <v>15</v>
      </c>
      <c r="L151" s="197">
        <v>558</v>
      </c>
      <c r="M151" s="657">
        <v>49</v>
      </c>
    </row>
    <row r="152" spans="1:13" x14ac:dyDescent="0.25">
      <c r="A152" s="46">
        <v>45255</v>
      </c>
      <c r="B152" s="197">
        <v>3526</v>
      </c>
      <c r="C152" s="197">
        <f t="shared" si="29"/>
        <v>414</v>
      </c>
      <c r="D152" s="239">
        <f t="shared" si="22"/>
        <v>0.13303341902313626</v>
      </c>
      <c r="E152" s="197">
        <v>2736</v>
      </c>
      <c r="F152" s="197">
        <v>790</v>
      </c>
      <c r="G152" s="197">
        <v>0</v>
      </c>
      <c r="H152" s="197">
        <v>181</v>
      </c>
      <c r="I152" s="197">
        <v>594</v>
      </c>
      <c r="J152" s="197">
        <v>1961</v>
      </c>
      <c r="K152" s="197">
        <v>17</v>
      </c>
      <c r="L152" s="197">
        <v>726</v>
      </c>
      <c r="M152" s="657">
        <v>47</v>
      </c>
    </row>
    <row r="153" spans="1:13" x14ac:dyDescent="0.25">
      <c r="A153" s="46">
        <v>45262</v>
      </c>
      <c r="B153" s="47">
        <v>3575</v>
      </c>
      <c r="C153" s="47">
        <f t="shared" si="29"/>
        <v>49</v>
      </c>
      <c r="D153" s="239">
        <f t="shared" si="22"/>
        <v>1.3896766874645491E-2</v>
      </c>
      <c r="E153" s="47">
        <v>2804</v>
      </c>
      <c r="F153" s="47">
        <v>771</v>
      </c>
      <c r="G153" s="47">
        <v>0</v>
      </c>
      <c r="H153" s="47">
        <v>177</v>
      </c>
      <c r="I153" s="47">
        <v>780</v>
      </c>
      <c r="J153" s="47">
        <v>1847</v>
      </c>
      <c r="K153" s="47">
        <v>14</v>
      </c>
      <c r="L153" s="47">
        <v>708</v>
      </c>
      <c r="M153" s="621">
        <v>49</v>
      </c>
    </row>
    <row r="154" spans="1:13" x14ac:dyDescent="0.25">
      <c r="A154" s="46">
        <v>45269</v>
      </c>
      <c r="B154" s="202">
        <v>4463</v>
      </c>
      <c r="C154" s="202">
        <f t="shared" si="29"/>
        <v>888</v>
      </c>
      <c r="D154" s="239">
        <f t="shared" si="22"/>
        <v>0.2483916083916084</v>
      </c>
      <c r="E154" s="202">
        <v>3610</v>
      </c>
      <c r="F154" s="202">
        <v>853</v>
      </c>
      <c r="G154" s="202">
        <v>0</v>
      </c>
      <c r="H154" s="202">
        <v>197</v>
      </c>
      <c r="I154" s="202">
        <v>759</v>
      </c>
      <c r="J154" s="202">
        <v>2654</v>
      </c>
      <c r="K154" s="202">
        <v>12</v>
      </c>
      <c r="L154" s="202">
        <v>786</v>
      </c>
      <c r="M154" s="658">
        <v>55</v>
      </c>
    </row>
    <row r="155" spans="1:13" x14ac:dyDescent="0.25">
      <c r="A155" s="46">
        <v>45276</v>
      </c>
      <c r="B155" s="47">
        <v>4303</v>
      </c>
      <c r="C155" s="47">
        <f t="shared" ref="C155:C160" si="30">B155-B154</f>
        <v>-160</v>
      </c>
      <c r="D155" s="239">
        <f t="shared" si="22"/>
        <v>-3.5850324893569346E-2</v>
      </c>
      <c r="E155" s="47">
        <v>3467</v>
      </c>
      <c r="F155" s="47">
        <v>836</v>
      </c>
      <c r="G155" s="47">
        <v>0</v>
      </c>
      <c r="H155" s="47">
        <v>191</v>
      </c>
      <c r="I155" s="47">
        <v>506</v>
      </c>
      <c r="J155" s="47">
        <v>2770</v>
      </c>
      <c r="K155" s="47">
        <v>13</v>
      </c>
      <c r="L155" s="47">
        <v>765</v>
      </c>
      <c r="M155" s="621">
        <v>58</v>
      </c>
    </row>
    <row r="156" spans="1:13" x14ac:dyDescent="0.25">
      <c r="A156" s="46">
        <v>45283</v>
      </c>
      <c r="B156" s="47">
        <v>5053</v>
      </c>
      <c r="C156" s="47">
        <f t="shared" si="30"/>
        <v>750</v>
      </c>
      <c r="D156" s="239">
        <f t="shared" si="22"/>
        <v>0.17429700209156401</v>
      </c>
      <c r="E156" s="47">
        <v>3996</v>
      </c>
      <c r="F156" s="47">
        <v>1057</v>
      </c>
      <c r="G156" s="47">
        <v>0</v>
      </c>
      <c r="H156" s="47">
        <v>244</v>
      </c>
      <c r="I156" s="47">
        <v>587</v>
      </c>
      <c r="J156" s="47">
        <v>3165</v>
      </c>
      <c r="K156" s="47">
        <v>16</v>
      </c>
      <c r="L156" s="47">
        <v>977</v>
      </c>
      <c r="M156" s="621">
        <v>64</v>
      </c>
    </row>
    <row r="157" spans="1:13" x14ac:dyDescent="0.25">
      <c r="A157" s="46">
        <v>45290</v>
      </c>
      <c r="B157" s="47">
        <v>6112</v>
      </c>
      <c r="C157" s="47">
        <f t="shared" si="30"/>
        <v>1059</v>
      </c>
      <c r="D157" s="239">
        <f t="shared" si="22"/>
        <v>0.20957846823669107</v>
      </c>
      <c r="E157" s="47">
        <v>4792</v>
      </c>
      <c r="F157" s="47">
        <v>1320</v>
      </c>
      <c r="G157" s="47">
        <v>0</v>
      </c>
      <c r="H157" s="47">
        <v>297</v>
      </c>
      <c r="I157" s="47">
        <v>748</v>
      </c>
      <c r="J157" s="47">
        <v>3747</v>
      </c>
      <c r="K157" s="47">
        <v>16</v>
      </c>
      <c r="L157" s="47">
        <v>1190</v>
      </c>
      <c r="M157" s="621">
        <v>114</v>
      </c>
    </row>
    <row r="158" spans="1:13" x14ac:dyDescent="0.25">
      <c r="A158" s="46">
        <v>45297</v>
      </c>
      <c r="B158" s="47">
        <v>6510</v>
      </c>
      <c r="C158" s="47">
        <f t="shared" si="30"/>
        <v>398</v>
      </c>
      <c r="D158" s="239">
        <f t="shared" si="22"/>
        <v>6.5117801047120422E-2</v>
      </c>
      <c r="E158" s="47">
        <v>5118</v>
      </c>
      <c r="F158" s="47">
        <v>1392</v>
      </c>
      <c r="G158" s="47">
        <v>5</v>
      </c>
      <c r="H158" s="47">
        <v>324</v>
      </c>
      <c r="I158" s="47">
        <v>907</v>
      </c>
      <c r="J158" s="47">
        <v>3882</v>
      </c>
      <c r="K158" s="47">
        <v>13</v>
      </c>
      <c r="L158" s="47">
        <v>1295</v>
      </c>
      <c r="M158" s="621">
        <v>84</v>
      </c>
    </row>
    <row r="159" spans="1:13" x14ac:dyDescent="0.25">
      <c r="A159" s="46">
        <v>45304</v>
      </c>
      <c r="B159" s="47">
        <v>6773</v>
      </c>
      <c r="C159" s="47">
        <f t="shared" si="30"/>
        <v>263</v>
      </c>
      <c r="D159" s="239">
        <f t="shared" si="22"/>
        <v>4.0399385560675884E-2</v>
      </c>
      <c r="E159" s="47">
        <v>5932</v>
      </c>
      <c r="F159" s="47">
        <v>841</v>
      </c>
      <c r="G159" s="47">
        <v>15</v>
      </c>
      <c r="H159" s="47">
        <v>180</v>
      </c>
      <c r="I159" s="47">
        <v>1112</v>
      </c>
      <c r="J159" s="47">
        <v>4625</v>
      </c>
      <c r="K159" s="47">
        <v>15</v>
      </c>
      <c r="L159" s="47">
        <v>722</v>
      </c>
      <c r="M159" s="621">
        <v>104</v>
      </c>
    </row>
    <row r="160" spans="1:13" x14ac:dyDescent="0.25">
      <c r="A160" s="46">
        <v>45311</v>
      </c>
      <c r="B160" s="47">
        <v>7130</v>
      </c>
      <c r="C160" s="47">
        <f t="shared" si="30"/>
        <v>357</v>
      </c>
      <c r="D160" s="239">
        <f t="shared" si="22"/>
        <v>5.2709286874354055E-2</v>
      </c>
      <c r="E160" s="47">
        <v>6195</v>
      </c>
      <c r="F160" s="47">
        <v>935</v>
      </c>
      <c r="G160" s="47">
        <v>24</v>
      </c>
      <c r="H160" s="47">
        <v>197</v>
      </c>
      <c r="I160" s="47">
        <v>1240</v>
      </c>
      <c r="J160" s="47">
        <v>4734</v>
      </c>
      <c r="K160" s="47">
        <v>19</v>
      </c>
      <c r="L160" s="47">
        <v>790</v>
      </c>
      <c r="M160" s="621">
        <v>126</v>
      </c>
    </row>
    <row r="161" spans="1:13" x14ac:dyDescent="0.25">
      <c r="A161" s="46">
        <v>45318</v>
      </c>
      <c r="B161" s="207">
        <v>6699</v>
      </c>
      <c r="C161" s="207">
        <f t="shared" ref="C161:C166" si="31">B161-B160</f>
        <v>-431</v>
      </c>
      <c r="D161" s="239">
        <f t="shared" si="22"/>
        <v>-6.0448807854137449E-2</v>
      </c>
      <c r="E161" s="207">
        <v>5734</v>
      </c>
      <c r="F161" s="207">
        <v>965</v>
      </c>
      <c r="G161" s="207">
        <v>39</v>
      </c>
      <c r="H161" s="207">
        <v>203</v>
      </c>
      <c r="I161" s="207">
        <v>1247</v>
      </c>
      <c r="J161" s="207">
        <v>4245</v>
      </c>
      <c r="K161" s="207">
        <v>23</v>
      </c>
      <c r="L161" s="207">
        <v>812</v>
      </c>
      <c r="M161" s="659">
        <v>130</v>
      </c>
    </row>
    <row r="162" spans="1:13" x14ac:dyDescent="0.25">
      <c r="A162" s="46">
        <v>45325</v>
      </c>
      <c r="B162" s="47">
        <v>7153</v>
      </c>
      <c r="C162" s="47">
        <f t="shared" si="31"/>
        <v>454</v>
      </c>
      <c r="D162" s="239">
        <f t="shared" si="22"/>
        <v>6.7771309150619491E-2</v>
      </c>
      <c r="E162" s="47">
        <v>6009</v>
      </c>
      <c r="F162" s="47">
        <v>1144</v>
      </c>
      <c r="G162" s="47">
        <v>46</v>
      </c>
      <c r="H162" s="47">
        <v>259</v>
      </c>
      <c r="I162" s="47">
        <v>1628</v>
      </c>
      <c r="J162" s="47">
        <v>4076</v>
      </c>
      <c r="K162" s="47">
        <v>14</v>
      </c>
      <c r="L162" s="47">
        <v>1037</v>
      </c>
      <c r="M162" s="621">
        <v>93</v>
      </c>
    </row>
    <row r="163" spans="1:13" x14ac:dyDescent="0.25">
      <c r="A163" s="46">
        <v>45332</v>
      </c>
      <c r="B163" s="212">
        <v>7169</v>
      </c>
      <c r="C163" s="212">
        <f t="shared" si="31"/>
        <v>16</v>
      </c>
      <c r="D163" s="239">
        <f t="shared" si="22"/>
        <v>2.2368237103313295E-3</v>
      </c>
      <c r="E163" s="212">
        <v>5846</v>
      </c>
      <c r="F163" s="212">
        <v>1323</v>
      </c>
      <c r="G163" s="212">
        <v>67</v>
      </c>
      <c r="H163" s="212">
        <v>306</v>
      </c>
      <c r="I163" s="212">
        <v>1737</v>
      </c>
      <c r="J163" s="212">
        <v>3736</v>
      </c>
      <c r="K163" s="212">
        <v>13</v>
      </c>
      <c r="L163" s="212">
        <v>1222</v>
      </c>
      <c r="M163" s="660">
        <v>88</v>
      </c>
    </row>
    <row r="164" spans="1:13" x14ac:dyDescent="0.25">
      <c r="A164" s="46">
        <v>45339</v>
      </c>
      <c r="B164" s="47">
        <v>6929</v>
      </c>
      <c r="C164" s="47">
        <f t="shared" si="31"/>
        <v>-240</v>
      </c>
      <c r="D164" s="239">
        <f t="shared" si="22"/>
        <v>-3.3477472450829965E-2</v>
      </c>
      <c r="E164" s="47">
        <v>5754</v>
      </c>
      <c r="F164" s="47">
        <v>1175</v>
      </c>
      <c r="G164" s="47">
        <v>78</v>
      </c>
      <c r="H164" s="47">
        <v>263</v>
      </c>
      <c r="I164" s="47">
        <v>1711</v>
      </c>
      <c r="J164" s="47">
        <v>3702</v>
      </c>
      <c r="K164" s="47">
        <v>16</v>
      </c>
      <c r="L164" s="47">
        <v>1053</v>
      </c>
      <c r="M164" s="621">
        <v>106</v>
      </c>
    </row>
    <row r="165" spans="1:13" x14ac:dyDescent="0.25">
      <c r="A165" s="46">
        <v>45346</v>
      </c>
      <c r="B165" s="47">
        <v>8399</v>
      </c>
      <c r="C165" s="47">
        <f t="shared" si="31"/>
        <v>1470</v>
      </c>
      <c r="D165" s="239">
        <f t="shared" si="22"/>
        <v>0.21215182566026844</v>
      </c>
      <c r="E165" s="47">
        <v>6889</v>
      </c>
      <c r="F165" s="47">
        <v>1510</v>
      </c>
      <c r="G165" s="47">
        <v>89</v>
      </c>
      <c r="H165" s="47">
        <v>322</v>
      </c>
      <c r="I165" s="47">
        <v>2088</v>
      </c>
      <c r="J165" s="47">
        <v>4390</v>
      </c>
      <c r="K165" s="47">
        <v>19</v>
      </c>
      <c r="L165" s="47">
        <v>1288</v>
      </c>
      <c r="M165" s="621">
        <v>203</v>
      </c>
    </row>
    <row r="166" spans="1:13" x14ac:dyDescent="0.25">
      <c r="A166" s="46">
        <v>45353</v>
      </c>
      <c r="B166" s="217">
        <v>8082</v>
      </c>
      <c r="C166" s="217">
        <f t="shared" si="31"/>
        <v>-317</v>
      </c>
      <c r="D166" s="239">
        <f t="shared" si="22"/>
        <v>-3.7742588403381357E-2</v>
      </c>
      <c r="E166" s="217">
        <v>6518</v>
      </c>
      <c r="F166" s="217">
        <v>1564</v>
      </c>
      <c r="G166" s="217">
        <v>0</v>
      </c>
      <c r="H166" s="217">
        <v>326</v>
      </c>
      <c r="I166" s="217">
        <v>1822</v>
      </c>
      <c r="J166" s="217">
        <v>4370</v>
      </c>
      <c r="K166" s="217">
        <v>11</v>
      </c>
      <c r="L166" s="217">
        <v>1304</v>
      </c>
      <c r="M166" s="661">
        <v>249</v>
      </c>
    </row>
    <row r="167" spans="1:13" x14ac:dyDescent="0.25">
      <c r="A167" s="46">
        <v>45360</v>
      </c>
      <c r="B167" s="47">
        <v>5828</v>
      </c>
      <c r="C167" s="47">
        <f t="shared" ref="C167:C173" si="32">B167-B166</f>
        <v>-2254</v>
      </c>
      <c r="D167" s="239">
        <f t="shared" si="22"/>
        <v>-0.27889136352388022</v>
      </c>
      <c r="E167" s="47">
        <v>4548</v>
      </c>
      <c r="F167" s="47">
        <v>1280</v>
      </c>
      <c r="G167" s="47">
        <v>0</v>
      </c>
      <c r="H167" s="47">
        <v>260</v>
      </c>
      <c r="I167" s="47">
        <v>267</v>
      </c>
      <c r="J167" s="47">
        <v>4021</v>
      </c>
      <c r="K167" s="47">
        <v>12</v>
      </c>
      <c r="L167" s="47">
        <v>1038</v>
      </c>
      <c r="M167" s="621">
        <v>230</v>
      </c>
    </row>
    <row r="168" spans="1:13" x14ac:dyDescent="0.25">
      <c r="A168" s="46">
        <v>45367</v>
      </c>
      <c r="B168" s="222">
        <v>4046</v>
      </c>
      <c r="C168" s="222">
        <f t="shared" si="32"/>
        <v>-1782</v>
      </c>
      <c r="D168" s="239">
        <f t="shared" si="22"/>
        <v>-0.30576527110501028</v>
      </c>
      <c r="E168" s="222">
        <v>3587</v>
      </c>
      <c r="F168" s="222">
        <v>459</v>
      </c>
      <c r="G168" s="222">
        <v>0</v>
      </c>
      <c r="H168" s="222">
        <v>86</v>
      </c>
      <c r="I168" s="222">
        <v>325</v>
      </c>
      <c r="J168" s="222">
        <v>3176</v>
      </c>
      <c r="K168" s="222">
        <v>9</v>
      </c>
      <c r="L168" s="222">
        <v>342</v>
      </c>
      <c r="M168" s="662">
        <v>108</v>
      </c>
    </row>
    <row r="169" spans="1:13" x14ac:dyDescent="0.25">
      <c r="A169" s="46">
        <v>45374</v>
      </c>
      <c r="B169" s="222">
        <v>3849</v>
      </c>
      <c r="C169" s="222">
        <f t="shared" si="32"/>
        <v>-197</v>
      </c>
      <c r="D169" s="239">
        <f t="shared" si="22"/>
        <v>-4.869006426099852E-2</v>
      </c>
      <c r="E169" s="222">
        <v>3482</v>
      </c>
      <c r="F169" s="222">
        <v>367</v>
      </c>
      <c r="G169" s="222">
        <v>0</v>
      </c>
      <c r="H169" s="222">
        <v>67</v>
      </c>
      <c r="I169" s="222">
        <v>380</v>
      </c>
      <c r="J169" s="222">
        <v>3035</v>
      </c>
      <c r="K169" s="222">
        <v>10</v>
      </c>
      <c r="L169" s="222">
        <v>269</v>
      </c>
      <c r="M169" s="662">
        <v>88</v>
      </c>
    </row>
    <row r="170" spans="1:13" x14ac:dyDescent="0.25">
      <c r="A170" s="46">
        <v>45381</v>
      </c>
      <c r="B170" s="222">
        <v>3248</v>
      </c>
      <c r="C170" s="47">
        <f t="shared" si="32"/>
        <v>-601</v>
      </c>
      <c r="D170" s="239">
        <f t="shared" si="22"/>
        <v>-0.15614445310470251</v>
      </c>
      <c r="E170" s="222">
        <v>2905</v>
      </c>
      <c r="F170" s="222">
        <v>343</v>
      </c>
      <c r="G170" s="222">
        <v>0</v>
      </c>
      <c r="H170" s="222">
        <v>67</v>
      </c>
      <c r="I170" s="222">
        <v>479</v>
      </c>
      <c r="J170" s="222">
        <v>2359</v>
      </c>
      <c r="K170" s="222">
        <v>11</v>
      </c>
      <c r="L170" s="222">
        <v>269</v>
      </c>
      <c r="M170" s="662">
        <v>63</v>
      </c>
    </row>
    <row r="171" spans="1:13" x14ac:dyDescent="0.25">
      <c r="A171" s="46">
        <v>45388</v>
      </c>
      <c r="B171" s="222">
        <v>3790</v>
      </c>
      <c r="C171" s="222">
        <f t="shared" si="32"/>
        <v>542</v>
      </c>
      <c r="D171" s="239">
        <f t="shared" si="22"/>
        <v>0.16687192118226601</v>
      </c>
      <c r="E171" s="222">
        <v>3577</v>
      </c>
      <c r="F171" s="222">
        <v>213</v>
      </c>
      <c r="G171" s="222">
        <v>0</v>
      </c>
      <c r="H171" s="222">
        <v>44</v>
      </c>
      <c r="I171" s="222">
        <v>600</v>
      </c>
      <c r="J171" s="222">
        <v>2933</v>
      </c>
      <c r="K171" s="222">
        <v>9</v>
      </c>
      <c r="L171" s="222">
        <v>174</v>
      </c>
      <c r="M171" s="662">
        <v>30</v>
      </c>
    </row>
    <row r="172" spans="1:13" x14ac:dyDescent="0.25">
      <c r="A172" s="46">
        <v>45395</v>
      </c>
      <c r="B172" s="222">
        <v>3156</v>
      </c>
      <c r="C172" s="222">
        <f t="shared" si="32"/>
        <v>-634</v>
      </c>
      <c r="D172" s="239">
        <f t="shared" ref="D172" si="33">(B172-B171)/B171</f>
        <v>-0.16728232189973616</v>
      </c>
      <c r="E172" s="222">
        <v>3013</v>
      </c>
      <c r="F172" s="222">
        <v>143</v>
      </c>
      <c r="G172" s="222">
        <v>0</v>
      </c>
      <c r="H172" s="222">
        <v>20</v>
      </c>
      <c r="I172" s="222">
        <v>475</v>
      </c>
      <c r="J172" s="222">
        <v>2518</v>
      </c>
      <c r="K172" s="222">
        <v>8</v>
      </c>
      <c r="L172" s="222">
        <v>78</v>
      </c>
      <c r="M172" s="662">
        <v>57</v>
      </c>
    </row>
    <row r="173" spans="1:13" x14ac:dyDescent="0.25">
      <c r="A173" s="46">
        <v>45402</v>
      </c>
      <c r="B173" s="222">
        <v>3330</v>
      </c>
      <c r="C173" s="47">
        <f t="shared" si="32"/>
        <v>174</v>
      </c>
      <c r="D173" s="239">
        <f t="shared" si="22"/>
        <v>5.5133079847908745E-2</v>
      </c>
      <c r="E173" s="222">
        <v>3194</v>
      </c>
      <c r="F173" s="222">
        <v>136</v>
      </c>
      <c r="G173" s="222">
        <v>0</v>
      </c>
      <c r="H173" s="222">
        <v>31</v>
      </c>
      <c r="I173" s="222">
        <v>363</v>
      </c>
      <c r="J173" s="222">
        <v>2800</v>
      </c>
      <c r="K173" s="222">
        <v>7</v>
      </c>
      <c r="L173" s="222">
        <v>122</v>
      </c>
      <c r="M173" s="662">
        <v>7</v>
      </c>
    </row>
    <row r="174" spans="1:13" x14ac:dyDescent="0.25">
      <c r="A174" s="46">
        <v>45409</v>
      </c>
      <c r="B174" s="222">
        <v>2064</v>
      </c>
      <c r="C174" s="47">
        <f t="shared" ref="C174:C176" si="34">B174-B173</f>
        <v>-1266</v>
      </c>
      <c r="D174" s="239">
        <f t="shared" ref="D174:D176" si="35">(B174-B173)/B173</f>
        <v>-0.38018018018018018</v>
      </c>
      <c r="E174" s="222">
        <v>1880</v>
      </c>
      <c r="F174" s="222">
        <v>184</v>
      </c>
      <c r="G174" s="222">
        <v>0</v>
      </c>
      <c r="H174" s="222">
        <v>31</v>
      </c>
      <c r="I174" s="222">
        <v>177</v>
      </c>
      <c r="J174" s="222">
        <v>1672</v>
      </c>
      <c r="K174" s="222">
        <v>8</v>
      </c>
      <c r="L174" s="222">
        <v>122</v>
      </c>
      <c r="M174" s="662">
        <v>54</v>
      </c>
    </row>
    <row r="175" spans="1:13" x14ac:dyDescent="0.25">
      <c r="A175" s="46">
        <v>45416</v>
      </c>
      <c r="B175" s="222">
        <v>3021</v>
      </c>
      <c r="C175" s="222">
        <f t="shared" si="34"/>
        <v>957</v>
      </c>
      <c r="D175" s="239">
        <f t="shared" si="35"/>
        <v>0.46366279069767441</v>
      </c>
      <c r="E175" s="222">
        <v>2820</v>
      </c>
      <c r="F175" s="222">
        <v>201</v>
      </c>
      <c r="G175" s="222">
        <v>0</v>
      </c>
      <c r="H175" s="222">
        <v>36</v>
      </c>
      <c r="I175" s="222">
        <v>261</v>
      </c>
      <c r="J175" s="222">
        <v>2523</v>
      </c>
      <c r="K175" s="222">
        <v>9</v>
      </c>
      <c r="L175" s="222">
        <v>143</v>
      </c>
      <c r="M175" s="662">
        <v>49</v>
      </c>
    </row>
    <row r="176" spans="1:13" x14ac:dyDescent="0.25">
      <c r="A176" s="46">
        <v>45423</v>
      </c>
      <c r="B176" s="222">
        <v>2945</v>
      </c>
      <c r="C176" s="222">
        <f t="shared" si="34"/>
        <v>-76</v>
      </c>
      <c r="D176" s="239">
        <f t="shared" si="35"/>
        <v>-2.5157232704402517E-2</v>
      </c>
      <c r="E176" s="222">
        <v>2669</v>
      </c>
      <c r="F176" s="222">
        <v>276</v>
      </c>
      <c r="G176" s="222">
        <v>0</v>
      </c>
      <c r="H176" s="222">
        <v>52</v>
      </c>
      <c r="I176" s="222">
        <v>348</v>
      </c>
      <c r="J176" s="222">
        <v>2269</v>
      </c>
      <c r="K176" s="222">
        <v>7</v>
      </c>
      <c r="L176" s="222">
        <v>208</v>
      </c>
      <c r="M176" s="662">
        <v>61</v>
      </c>
    </row>
    <row r="177" spans="1:13" x14ac:dyDescent="0.25">
      <c r="A177" s="46">
        <v>45430</v>
      </c>
      <c r="B177" s="222">
        <v>3179</v>
      </c>
      <c r="C177" s="47">
        <f t="shared" ref="C177:C178" si="36">B177-B176</f>
        <v>234</v>
      </c>
      <c r="D177" s="239">
        <f t="shared" ref="D177:D178" si="37">(B177-B176)/B176</f>
        <v>7.9456706281833614E-2</v>
      </c>
      <c r="E177" s="222">
        <v>2881</v>
      </c>
      <c r="F177" s="222">
        <v>298</v>
      </c>
      <c r="G177" s="222">
        <v>0</v>
      </c>
      <c r="H177" s="222">
        <v>59</v>
      </c>
      <c r="I177" s="222">
        <v>303</v>
      </c>
      <c r="J177" s="222">
        <v>2519</v>
      </c>
      <c r="K177" s="222">
        <v>4</v>
      </c>
      <c r="L177" s="222">
        <v>238</v>
      </c>
      <c r="M177" s="662">
        <v>56</v>
      </c>
    </row>
    <row r="178" spans="1:13" x14ac:dyDescent="0.25">
      <c r="A178" s="46">
        <v>45437</v>
      </c>
      <c r="B178" s="222">
        <v>3565</v>
      </c>
      <c r="C178" s="222">
        <f t="shared" si="36"/>
        <v>386</v>
      </c>
      <c r="D178" s="239">
        <f t="shared" si="37"/>
        <v>0.12142183076439132</v>
      </c>
      <c r="E178" s="222">
        <v>3317</v>
      </c>
      <c r="F178" s="222">
        <v>248</v>
      </c>
      <c r="G178" s="222">
        <v>0</v>
      </c>
      <c r="H178" s="222">
        <v>49</v>
      </c>
      <c r="I178" s="222">
        <v>159</v>
      </c>
      <c r="J178" s="222">
        <v>3109</v>
      </c>
      <c r="K178" s="222">
        <v>4</v>
      </c>
      <c r="L178" s="222">
        <v>196</v>
      </c>
      <c r="M178" s="662">
        <v>48</v>
      </c>
    </row>
    <row r="179" spans="1:13" x14ac:dyDescent="0.25">
      <c r="A179" s="46">
        <v>45444</v>
      </c>
      <c r="B179" s="222">
        <v>4238</v>
      </c>
      <c r="C179" s="47">
        <f t="shared" ref="C179:C182" si="38">B179-B178</f>
        <v>673</v>
      </c>
      <c r="D179" s="239">
        <f t="shared" ref="D179:D182" si="39">(B179-B178)/B178</f>
        <v>0.18877980364656383</v>
      </c>
      <c r="E179" s="222">
        <v>3999</v>
      </c>
      <c r="F179" s="222">
        <v>239</v>
      </c>
      <c r="G179" s="222">
        <v>0</v>
      </c>
      <c r="H179" s="222">
        <v>47</v>
      </c>
      <c r="I179" s="222">
        <v>261</v>
      </c>
      <c r="J179" s="222">
        <v>3691</v>
      </c>
      <c r="K179" s="222">
        <v>1</v>
      </c>
      <c r="L179" s="222">
        <v>186</v>
      </c>
      <c r="M179" s="662">
        <v>52</v>
      </c>
    </row>
    <row r="180" spans="1:13" x14ac:dyDescent="0.25">
      <c r="A180" s="46">
        <v>45451</v>
      </c>
      <c r="B180" s="222">
        <v>3765</v>
      </c>
      <c r="C180" s="47">
        <f t="shared" si="38"/>
        <v>-473</v>
      </c>
      <c r="D180" s="239">
        <f t="shared" si="39"/>
        <v>-0.11160924964605946</v>
      </c>
      <c r="E180" s="222">
        <v>3581</v>
      </c>
      <c r="F180" s="222">
        <v>184</v>
      </c>
      <c r="G180" s="222">
        <v>0</v>
      </c>
      <c r="H180" s="222">
        <v>36</v>
      </c>
      <c r="I180" s="222">
        <v>155</v>
      </c>
      <c r="J180" s="222">
        <v>3390</v>
      </c>
      <c r="K180" s="222">
        <v>2</v>
      </c>
      <c r="L180" s="222">
        <v>144</v>
      </c>
      <c r="M180" s="662">
        <v>38</v>
      </c>
    </row>
    <row r="181" spans="1:13" x14ac:dyDescent="0.25">
      <c r="A181" s="46">
        <v>45458</v>
      </c>
      <c r="B181" s="222">
        <v>3979</v>
      </c>
      <c r="C181" s="222">
        <f t="shared" si="38"/>
        <v>214</v>
      </c>
      <c r="D181" s="239">
        <f t="shared" si="39"/>
        <v>5.6839309428950865E-2</v>
      </c>
      <c r="E181" s="222">
        <v>3845</v>
      </c>
      <c r="F181" s="222">
        <v>134</v>
      </c>
      <c r="G181" s="222">
        <v>0</v>
      </c>
      <c r="H181" s="222">
        <v>24</v>
      </c>
      <c r="I181" s="222">
        <v>184</v>
      </c>
      <c r="J181" s="222">
        <v>3637</v>
      </c>
      <c r="K181" s="222">
        <v>1</v>
      </c>
      <c r="L181" s="222">
        <v>98</v>
      </c>
      <c r="M181" s="662">
        <v>35</v>
      </c>
    </row>
    <row r="182" spans="1:13" x14ac:dyDescent="0.25">
      <c r="A182" s="46">
        <v>45465</v>
      </c>
      <c r="B182" s="222">
        <v>3613</v>
      </c>
      <c r="C182" s="47">
        <f t="shared" si="38"/>
        <v>-366</v>
      </c>
      <c r="D182" s="239">
        <f t="shared" si="39"/>
        <v>-9.1982910278964561E-2</v>
      </c>
      <c r="E182" s="222">
        <v>3550</v>
      </c>
      <c r="F182" s="222">
        <v>63</v>
      </c>
      <c r="G182" s="222">
        <v>0</v>
      </c>
      <c r="H182" s="222">
        <v>4</v>
      </c>
      <c r="I182" s="222">
        <v>129</v>
      </c>
      <c r="J182" s="222">
        <v>3417</v>
      </c>
      <c r="K182" s="222">
        <v>1</v>
      </c>
      <c r="L182" s="222">
        <v>18</v>
      </c>
      <c r="M182" s="662">
        <v>44</v>
      </c>
    </row>
    <row r="183" spans="1:13" x14ac:dyDescent="0.25">
      <c r="A183" s="46">
        <v>45472</v>
      </c>
      <c r="B183" s="222">
        <v>3478</v>
      </c>
      <c r="C183" s="47">
        <f t="shared" ref="C183:C186" si="40">B183-B182</f>
        <v>-135</v>
      </c>
      <c r="D183" s="239">
        <f t="shared" ref="D183:D186" si="41">(B183-B182)/B182</f>
        <v>-3.736507057846665E-2</v>
      </c>
      <c r="E183" s="222">
        <v>3418</v>
      </c>
      <c r="F183" s="222">
        <v>60</v>
      </c>
      <c r="G183" s="222">
        <v>0</v>
      </c>
      <c r="H183" s="222">
        <v>8</v>
      </c>
      <c r="I183" s="222">
        <v>203</v>
      </c>
      <c r="J183" s="222">
        <v>3207</v>
      </c>
      <c r="K183" s="222">
        <v>1</v>
      </c>
      <c r="L183" s="222">
        <v>33</v>
      </c>
      <c r="M183" s="662">
        <v>26</v>
      </c>
    </row>
    <row r="184" spans="1:13" x14ac:dyDescent="0.25">
      <c r="A184" s="46">
        <v>45479</v>
      </c>
      <c r="B184" s="222">
        <v>4422</v>
      </c>
      <c r="C184" s="47">
        <f t="shared" si="40"/>
        <v>944</v>
      </c>
      <c r="D184" s="239">
        <f t="shared" si="41"/>
        <v>0.27142035652673951</v>
      </c>
      <c r="E184" s="222">
        <v>4361</v>
      </c>
      <c r="F184" s="222">
        <v>61</v>
      </c>
      <c r="G184" s="222">
        <v>0</v>
      </c>
      <c r="H184" s="222">
        <v>7</v>
      </c>
      <c r="I184" s="222">
        <v>265</v>
      </c>
      <c r="J184" s="222">
        <v>4089</v>
      </c>
      <c r="K184" s="222">
        <v>0</v>
      </c>
      <c r="L184" s="222">
        <v>28</v>
      </c>
      <c r="M184" s="662">
        <v>33</v>
      </c>
    </row>
    <row r="185" spans="1:13" x14ac:dyDescent="0.25">
      <c r="A185" s="46">
        <v>45486</v>
      </c>
      <c r="B185" s="222">
        <v>4180</v>
      </c>
      <c r="C185" s="222">
        <f t="shared" si="40"/>
        <v>-242</v>
      </c>
      <c r="D185" s="239">
        <f t="shared" si="41"/>
        <v>-5.4726368159203981E-2</v>
      </c>
      <c r="E185" s="222">
        <v>4124</v>
      </c>
      <c r="F185" s="222">
        <v>56</v>
      </c>
      <c r="G185" s="222">
        <v>0</v>
      </c>
      <c r="H185" s="222">
        <v>8</v>
      </c>
      <c r="I185" s="222">
        <v>365</v>
      </c>
      <c r="J185" s="222">
        <v>3751</v>
      </c>
      <c r="K185" s="222">
        <v>0</v>
      </c>
      <c r="L185" s="222">
        <v>30</v>
      </c>
      <c r="M185" s="662">
        <v>26</v>
      </c>
    </row>
    <row r="186" spans="1:13" x14ac:dyDescent="0.25">
      <c r="A186" s="46">
        <v>45493</v>
      </c>
      <c r="B186" s="222">
        <v>2818</v>
      </c>
      <c r="C186" s="47">
        <f t="shared" si="40"/>
        <v>-1362</v>
      </c>
      <c r="D186" s="239">
        <f t="shared" si="41"/>
        <v>-0.3258373205741627</v>
      </c>
      <c r="E186" s="222">
        <v>2758.6</v>
      </c>
      <c r="F186" s="222">
        <v>59.400000000000006</v>
      </c>
      <c r="G186" s="222">
        <v>0</v>
      </c>
      <c r="H186" s="222">
        <v>7.6000000000000005</v>
      </c>
      <c r="I186" s="222">
        <v>385</v>
      </c>
      <c r="J186" s="222">
        <v>2366</v>
      </c>
      <c r="K186" s="222">
        <v>1</v>
      </c>
      <c r="L186" s="222">
        <v>30.400000000000002</v>
      </c>
      <c r="M186" s="662">
        <v>28</v>
      </c>
    </row>
    <row r="187" spans="1:13" x14ac:dyDescent="0.25">
      <c r="A187" s="46">
        <v>45500</v>
      </c>
      <c r="B187" s="222">
        <v>2666</v>
      </c>
      <c r="C187" s="47">
        <f t="shared" ref="C187:C189" si="42">B187-B186</f>
        <v>-152</v>
      </c>
      <c r="D187" s="239">
        <f t="shared" ref="D187:D189" si="43">(B187-B186)/B186</f>
        <v>-5.3938963804116398E-2</v>
      </c>
      <c r="E187" s="222">
        <v>2620.6</v>
      </c>
      <c r="F187" s="222">
        <v>45.4</v>
      </c>
      <c r="G187" s="222">
        <v>0</v>
      </c>
      <c r="H187" s="222">
        <v>3.6</v>
      </c>
      <c r="I187" s="222">
        <v>340</v>
      </c>
      <c r="J187" s="222">
        <v>2277</v>
      </c>
      <c r="K187" s="222">
        <v>1</v>
      </c>
      <c r="L187" s="222">
        <v>14.4</v>
      </c>
      <c r="M187" s="662">
        <v>30</v>
      </c>
    </row>
    <row r="188" spans="1:13" x14ac:dyDescent="0.25">
      <c r="A188" s="46">
        <v>45507</v>
      </c>
      <c r="B188" s="222">
        <v>1683</v>
      </c>
      <c r="C188" s="222">
        <f t="shared" si="42"/>
        <v>-983</v>
      </c>
      <c r="D188" s="239">
        <f t="shared" si="43"/>
        <v>-0.36871717929482373</v>
      </c>
      <c r="E188" s="222">
        <v>1633</v>
      </c>
      <c r="F188" s="222">
        <v>50</v>
      </c>
      <c r="G188" s="222">
        <v>0</v>
      </c>
      <c r="H188" s="222">
        <v>5</v>
      </c>
      <c r="I188" s="222">
        <v>383</v>
      </c>
      <c r="J188" s="222">
        <v>1245</v>
      </c>
      <c r="K188" s="222">
        <v>0</v>
      </c>
      <c r="L188" s="222">
        <v>20</v>
      </c>
      <c r="M188" s="662">
        <v>30</v>
      </c>
    </row>
    <row r="189" spans="1:13" x14ac:dyDescent="0.25">
      <c r="A189" s="46">
        <v>45514</v>
      </c>
      <c r="B189" s="222">
        <v>1197</v>
      </c>
      <c r="C189" s="47">
        <f t="shared" si="42"/>
        <v>-486</v>
      </c>
      <c r="D189" s="239">
        <f t="shared" si="43"/>
        <v>-0.28877005347593582</v>
      </c>
      <c r="E189" s="222">
        <v>1160</v>
      </c>
      <c r="F189" s="222">
        <v>37</v>
      </c>
      <c r="G189" s="222">
        <v>0</v>
      </c>
      <c r="H189" s="222">
        <v>1</v>
      </c>
      <c r="I189" s="222">
        <v>341</v>
      </c>
      <c r="J189" s="222">
        <v>818</v>
      </c>
      <c r="K189" s="222">
        <v>0</v>
      </c>
      <c r="L189" s="222">
        <v>5</v>
      </c>
      <c r="M189" s="662">
        <v>32</v>
      </c>
    </row>
    <row r="190" spans="1:13" x14ac:dyDescent="0.25">
      <c r="A190" s="46">
        <v>45521</v>
      </c>
      <c r="B190" s="222">
        <v>1867</v>
      </c>
      <c r="C190" s="47">
        <f t="shared" ref="C190:C194" si="44">B190-B189</f>
        <v>670</v>
      </c>
      <c r="D190" s="239">
        <f t="shared" ref="D190:D194" si="45">(B190-B189)/B189</f>
        <v>0.55973266499582286</v>
      </c>
      <c r="E190" s="222">
        <v>1808</v>
      </c>
      <c r="F190" s="222">
        <v>59</v>
      </c>
      <c r="G190" s="222">
        <v>0</v>
      </c>
      <c r="H190" s="222">
        <v>4</v>
      </c>
      <c r="I190" s="222">
        <v>217</v>
      </c>
      <c r="J190" s="222">
        <v>1587</v>
      </c>
      <c r="K190" s="222">
        <v>1</v>
      </c>
      <c r="L190" s="222">
        <v>14</v>
      </c>
      <c r="M190" s="662">
        <v>44</v>
      </c>
    </row>
    <row r="191" spans="1:13" x14ac:dyDescent="0.25">
      <c r="A191" s="46">
        <v>45528</v>
      </c>
      <c r="B191" s="222">
        <v>2299</v>
      </c>
      <c r="C191" s="47">
        <f t="shared" si="44"/>
        <v>432</v>
      </c>
      <c r="D191" s="239">
        <f t="shared" si="45"/>
        <v>0.23138725227637921</v>
      </c>
      <c r="E191" s="222">
        <v>2259</v>
      </c>
      <c r="F191" s="222">
        <v>40</v>
      </c>
      <c r="G191" s="222">
        <v>0</v>
      </c>
      <c r="H191" s="222">
        <v>2</v>
      </c>
      <c r="I191" s="222">
        <v>237</v>
      </c>
      <c r="J191" s="222">
        <v>2020</v>
      </c>
      <c r="K191" s="222">
        <v>0</v>
      </c>
      <c r="L191" s="222">
        <v>8</v>
      </c>
      <c r="M191" s="662">
        <v>32</v>
      </c>
    </row>
    <row r="192" spans="1:13" x14ac:dyDescent="0.25">
      <c r="A192" s="46">
        <v>45535</v>
      </c>
      <c r="B192" s="222">
        <v>2408</v>
      </c>
      <c r="C192" s="47">
        <f t="shared" si="44"/>
        <v>109</v>
      </c>
      <c r="D192" s="239">
        <f t="shared" si="45"/>
        <v>4.7411918225315354E-2</v>
      </c>
      <c r="E192" s="222">
        <v>2363</v>
      </c>
      <c r="F192" s="222">
        <v>45</v>
      </c>
      <c r="G192" s="222">
        <v>0</v>
      </c>
      <c r="H192" s="222">
        <v>2</v>
      </c>
      <c r="I192" s="222">
        <v>305</v>
      </c>
      <c r="J192" s="222">
        <v>2056</v>
      </c>
      <c r="K192" s="222">
        <v>0</v>
      </c>
      <c r="L192" s="222">
        <v>8</v>
      </c>
      <c r="M192" s="662">
        <v>37</v>
      </c>
    </row>
    <row r="193" spans="1:13" x14ac:dyDescent="0.25">
      <c r="A193" s="46">
        <v>45542</v>
      </c>
      <c r="B193" s="222">
        <v>3470</v>
      </c>
      <c r="C193" s="47">
        <f t="shared" si="44"/>
        <v>1062</v>
      </c>
      <c r="D193" s="239">
        <f t="shared" si="45"/>
        <v>0.44102990033222589</v>
      </c>
      <c r="E193" s="222">
        <v>3400</v>
      </c>
      <c r="F193" s="222">
        <v>70</v>
      </c>
      <c r="G193" s="222">
        <v>0</v>
      </c>
      <c r="H193" s="222">
        <v>6</v>
      </c>
      <c r="I193" s="222">
        <v>420</v>
      </c>
      <c r="J193" s="222">
        <v>2974</v>
      </c>
      <c r="K193" s="222">
        <v>1</v>
      </c>
      <c r="L193" s="222">
        <v>26</v>
      </c>
      <c r="M193" s="662">
        <v>43</v>
      </c>
    </row>
    <row r="194" spans="1:13" x14ac:dyDescent="0.25">
      <c r="A194" s="46">
        <v>45549</v>
      </c>
      <c r="B194" s="222">
        <v>3711</v>
      </c>
      <c r="C194" s="47">
        <f t="shared" si="44"/>
        <v>241</v>
      </c>
      <c r="D194" s="239">
        <f t="shared" si="45"/>
        <v>6.945244956772334E-2</v>
      </c>
      <c r="E194" s="222">
        <v>3665</v>
      </c>
      <c r="F194" s="222">
        <v>46</v>
      </c>
      <c r="G194" s="222">
        <v>0</v>
      </c>
      <c r="H194" s="222">
        <v>2</v>
      </c>
      <c r="I194" s="222">
        <v>254</v>
      </c>
      <c r="J194" s="222">
        <v>3409</v>
      </c>
      <c r="K194" s="222">
        <v>2</v>
      </c>
      <c r="L194" s="222">
        <v>6</v>
      </c>
      <c r="M194" s="662">
        <v>38</v>
      </c>
    </row>
    <row r="195" spans="1:13" x14ac:dyDescent="0.25">
      <c r="A195" s="46">
        <v>45556</v>
      </c>
      <c r="B195" s="222">
        <v>3409</v>
      </c>
      <c r="C195" s="47">
        <f t="shared" ref="C195:C198" si="46">B195-B194</f>
        <v>-302</v>
      </c>
      <c r="D195" s="239">
        <f t="shared" ref="D195:D198" si="47">(B195-B194)/B194</f>
        <v>-8.1379682026407982E-2</v>
      </c>
      <c r="E195" s="222">
        <v>3296</v>
      </c>
      <c r="F195" s="222">
        <v>113</v>
      </c>
      <c r="G195" s="222">
        <v>0</v>
      </c>
      <c r="H195" s="222">
        <v>2</v>
      </c>
      <c r="I195" s="222">
        <v>178</v>
      </c>
      <c r="J195" s="222">
        <v>3116</v>
      </c>
      <c r="K195" s="222">
        <v>4</v>
      </c>
      <c r="L195" s="222">
        <v>9</v>
      </c>
      <c r="M195" s="662">
        <v>100</v>
      </c>
    </row>
    <row r="196" spans="1:13" x14ac:dyDescent="0.25">
      <c r="A196" s="46">
        <v>45563</v>
      </c>
      <c r="B196" s="222">
        <v>2195</v>
      </c>
      <c r="C196" s="47">
        <f t="shared" si="46"/>
        <v>-1214</v>
      </c>
      <c r="D196" s="239">
        <f t="shared" si="47"/>
        <v>-0.35611616309768263</v>
      </c>
      <c r="E196" s="222">
        <v>2158</v>
      </c>
      <c r="F196" s="222">
        <v>37</v>
      </c>
      <c r="G196" s="222">
        <v>0</v>
      </c>
      <c r="H196" s="222">
        <v>1</v>
      </c>
      <c r="I196" s="222">
        <v>107</v>
      </c>
      <c r="J196" s="222">
        <v>2050</v>
      </c>
      <c r="K196" s="222">
        <v>5</v>
      </c>
      <c r="L196" s="222">
        <v>3</v>
      </c>
      <c r="M196" s="662">
        <v>29</v>
      </c>
    </row>
    <row r="197" spans="1:13" x14ac:dyDescent="0.25">
      <c r="A197" s="46">
        <v>45570</v>
      </c>
      <c r="B197" s="222">
        <v>2213</v>
      </c>
      <c r="C197" s="47">
        <f t="shared" si="46"/>
        <v>18</v>
      </c>
      <c r="D197" s="239">
        <f t="shared" si="47"/>
        <v>8.2004555808656045E-3</v>
      </c>
      <c r="E197" s="222">
        <v>2179</v>
      </c>
      <c r="F197" s="222">
        <v>34</v>
      </c>
      <c r="G197" s="222">
        <v>0</v>
      </c>
      <c r="H197" s="222">
        <v>1</v>
      </c>
      <c r="I197" s="222">
        <v>133</v>
      </c>
      <c r="J197" s="222">
        <v>2045</v>
      </c>
      <c r="K197" s="222">
        <v>3</v>
      </c>
      <c r="L197" s="222">
        <v>2</v>
      </c>
      <c r="M197" s="662">
        <v>29</v>
      </c>
    </row>
    <row r="198" spans="1:13" x14ac:dyDescent="0.25">
      <c r="A198" s="46">
        <v>45577</v>
      </c>
      <c r="B198" s="222">
        <v>2225</v>
      </c>
      <c r="C198" s="47">
        <f t="shared" si="46"/>
        <v>12</v>
      </c>
      <c r="D198" s="239">
        <f t="shared" si="47"/>
        <v>5.4225033890646186E-3</v>
      </c>
      <c r="E198" s="222">
        <v>2194</v>
      </c>
      <c r="F198" s="222">
        <v>31</v>
      </c>
      <c r="G198" s="222">
        <v>0</v>
      </c>
      <c r="H198" s="222">
        <v>0</v>
      </c>
      <c r="I198" s="222">
        <v>117</v>
      </c>
      <c r="J198" s="222">
        <v>2077</v>
      </c>
      <c r="K198" s="222">
        <v>3</v>
      </c>
      <c r="L198" s="222">
        <v>1</v>
      </c>
      <c r="M198" s="662">
        <v>27</v>
      </c>
    </row>
    <row r="199" spans="1:13" x14ac:dyDescent="0.25">
      <c r="A199" s="46">
        <v>45584</v>
      </c>
      <c r="B199" s="222">
        <v>1829</v>
      </c>
      <c r="C199" s="47">
        <f t="shared" ref="C199:C202" si="48">B199-B198</f>
        <v>-396</v>
      </c>
      <c r="D199" s="239">
        <f t="shared" ref="D199:D202" si="49">(B199-B198)/B198</f>
        <v>-0.17797752808988765</v>
      </c>
      <c r="E199" s="222">
        <v>1796</v>
      </c>
      <c r="F199" s="222">
        <v>33</v>
      </c>
      <c r="G199" s="222">
        <v>0</v>
      </c>
      <c r="H199" s="222">
        <v>1</v>
      </c>
      <c r="I199" s="222">
        <v>105</v>
      </c>
      <c r="J199" s="222">
        <v>1690</v>
      </c>
      <c r="K199" s="222">
        <v>1</v>
      </c>
      <c r="L199" s="222">
        <v>2</v>
      </c>
      <c r="M199" s="662">
        <v>30</v>
      </c>
    </row>
    <row r="200" spans="1:13" x14ac:dyDescent="0.25">
      <c r="A200" s="46">
        <v>45591</v>
      </c>
      <c r="B200" s="222">
        <v>2549</v>
      </c>
      <c r="C200" s="47">
        <f t="shared" si="48"/>
        <v>720</v>
      </c>
      <c r="D200" s="239">
        <f t="shared" si="49"/>
        <v>0.39365773646801533</v>
      </c>
      <c r="E200" s="222">
        <v>2508</v>
      </c>
      <c r="F200" s="222">
        <v>41</v>
      </c>
      <c r="G200" s="222">
        <v>0</v>
      </c>
      <c r="H200" s="222">
        <v>1</v>
      </c>
      <c r="I200" s="222">
        <v>109</v>
      </c>
      <c r="J200" s="222">
        <v>2398</v>
      </c>
      <c r="K200" s="222">
        <v>0</v>
      </c>
      <c r="L200" s="222">
        <v>2</v>
      </c>
      <c r="M200" s="662">
        <v>39</v>
      </c>
    </row>
    <row r="201" spans="1:13" x14ac:dyDescent="0.25">
      <c r="A201" s="46">
        <v>45598</v>
      </c>
      <c r="B201" s="222">
        <v>3497</v>
      </c>
      <c r="C201" s="47">
        <f t="shared" si="48"/>
        <v>948</v>
      </c>
      <c r="D201" s="239">
        <f t="shared" si="49"/>
        <v>0.37191055315810123</v>
      </c>
      <c r="E201" s="222">
        <v>3442</v>
      </c>
      <c r="F201" s="222">
        <v>55</v>
      </c>
      <c r="G201" s="222">
        <v>0</v>
      </c>
      <c r="H201" s="222">
        <v>0</v>
      </c>
      <c r="I201" s="222">
        <v>108</v>
      </c>
      <c r="J201" s="222">
        <v>3334</v>
      </c>
      <c r="K201" s="222">
        <v>0</v>
      </c>
      <c r="L201" s="222">
        <v>1</v>
      </c>
      <c r="M201" s="662">
        <v>54</v>
      </c>
    </row>
    <row r="202" spans="1:13" x14ac:dyDescent="0.25">
      <c r="A202" s="46">
        <v>45605</v>
      </c>
      <c r="B202" s="222">
        <v>3495</v>
      </c>
      <c r="C202" s="47">
        <f t="shared" si="48"/>
        <v>-2</v>
      </c>
      <c r="D202" s="239">
        <f t="shared" si="49"/>
        <v>-5.7191878753217048E-4</v>
      </c>
      <c r="E202" s="222">
        <v>3404</v>
      </c>
      <c r="F202" s="222">
        <v>91</v>
      </c>
      <c r="G202" s="222">
        <v>0</v>
      </c>
      <c r="H202" s="222">
        <v>0</v>
      </c>
      <c r="I202" s="222">
        <v>107</v>
      </c>
      <c r="J202" s="222">
        <v>3297</v>
      </c>
      <c r="K202" s="222">
        <v>1</v>
      </c>
      <c r="L202" s="222">
        <v>1</v>
      </c>
      <c r="M202" s="662">
        <v>89</v>
      </c>
    </row>
    <row r="203" spans="1:13" x14ac:dyDescent="0.25">
      <c r="A203" s="46">
        <v>45612</v>
      </c>
      <c r="B203" s="222">
        <v>3825</v>
      </c>
      <c r="C203" s="47">
        <f t="shared" ref="C203:C206" si="50">B203-B202</f>
        <v>330</v>
      </c>
      <c r="D203" s="239">
        <f t="shared" ref="D203:D206" si="51">(B203-B202)/B202</f>
        <v>9.4420600858369105E-2</v>
      </c>
      <c r="E203" s="222">
        <v>3727</v>
      </c>
      <c r="F203" s="222">
        <v>98</v>
      </c>
      <c r="G203" s="222">
        <v>0</v>
      </c>
      <c r="H203" s="222">
        <v>0</v>
      </c>
      <c r="I203" s="222">
        <v>113</v>
      </c>
      <c r="J203" s="222">
        <v>3614</v>
      </c>
      <c r="K203" s="222">
        <v>0</v>
      </c>
      <c r="L203" s="222">
        <v>0</v>
      </c>
      <c r="M203" s="662">
        <v>98</v>
      </c>
    </row>
    <row r="204" spans="1:13" x14ac:dyDescent="0.25">
      <c r="A204" s="46">
        <v>45619</v>
      </c>
      <c r="B204" s="222">
        <v>3757</v>
      </c>
      <c r="C204" s="47">
        <f t="shared" si="50"/>
        <v>-68</v>
      </c>
      <c r="D204" s="239">
        <f t="shared" si="51"/>
        <v>-1.7777777777777778E-2</v>
      </c>
      <c r="E204" s="222">
        <v>3661</v>
      </c>
      <c r="F204" s="222">
        <v>96</v>
      </c>
      <c r="G204" s="222">
        <v>0</v>
      </c>
      <c r="H204" s="222">
        <v>0</v>
      </c>
      <c r="I204" s="222">
        <v>116</v>
      </c>
      <c r="J204" s="222">
        <v>3545</v>
      </c>
      <c r="K204" s="222">
        <v>2</v>
      </c>
      <c r="L204" s="222">
        <v>0</v>
      </c>
      <c r="M204" s="662">
        <v>94</v>
      </c>
    </row>
    <row r="205" spans="1:13" x14ac:dyDescent="0.25">
      <c r="A205" s="46">
        <v>45626</v>
      </c>
      <c r="B205" s="222">
        <v>4624</v>
      </c>
      <c r="C205" s="47">
        <f t="shared" si="50"/>
        <v>867</v>
      </c>
      <c r="D205" s="239">
        <f t="shared" si="51"/>
        <v>0.23076923076923078</v>
      </c>
      <c r="E205" s="222">
        <v>4390</v>
      </c>
      <c r="F205" s="222">
        <v>234</v>
      </c>
      <c r="G205" s="222">
        <v>0</v>
      </c>
      <c r="H205" s="222">
        <v>1</v>
      </c>
      <c r="I205" s="222">
        <v>303</v>
      </c>
      <c r="J205" s="222">
        <v>4086</v>
      </c>
      <c r="K205" s="222">
        <v>3</v>
      </c>
      <c r="L205" s="222">
        <v>2</v>
      </c>
      <c r="M205" s="662">
        <v>229</v>
      </c>
    </row>
    <row r="206" spans="1:13" x14ac:dyDescent="0.25">
      <c r="A206" s="46">
        <v>45633</v>
      </c>
      <c r="B206" s="222">
        <v>4535</v>
      </c>
      <c r="C206" s="47">
        <f t="shared" si="50"/>
        <v>-89</v>
      </c>
      <c r="D206" s="239">
        <f t="shared" si="51"/>
        <v>-1.9247404844290657E-2</v>
      </c>
      <c r="E206" s="222">
        <v>4273</v>
      </c>
      <c r="F206" s="222">
        <v>262</v>
      </c>
      <c r="G206" s="222">
        <v>0</v>
      </c>
      <c r="H206" s="222">
        <v>8</v>
      </c>
      <c r="I206" s="222">
        <v>180</v>
      </c>
      <c r="J206" s="222">
        <v>4085</v>
      </c>
      <c r="K206" s="222">
        <v>0</v>
      </c>
      <c r="L206" s="222">
        <v>34</v>
      </c>
      <c r="M206" s="662">
        <v>228</v>
      </c>
    </row>
    <row r="207" spans="1:13" x14ac:dyDescent="0.25">
      <c r="A207" s="46">
        <v>45640</v>
      </c>
      <c r="B207" s="222">
        <v>3088</v>
      </c>
      <c r="C207" s="47">
        <f t="shared" ref="C207:C210" si="52">B207-B206</f>
        <v>-1447</v>
      </c>
      <c r="D207" s="239">
        <f t="shared" ref="D207:D210" si="53">(B207-B206)/B206</f>
        <v>-0.3190738699007718</v>
      </c>
      <c r="E207" s="222">
        <v>2968</v>
      </c>
      <c r="F207" s="222">
        <v>120</v>
      </c>
      <c r="G207" s="222">
        <v>0</v>
      </c>
      <c r="H207" s="222">
        <v>18</v>
      </c>
      <c r="I207" s="222">
        <v>158</v>
      </c>
      <c r="J207" s="222">
        <v>2792</v>
      </c>
      <c r="K207" s="222">
        <v>10</v>
      </c>
      <c r="L207" s="222">
        <v>73</v>
      </c>
      <c r="M207" s="662">
        <v>37</v>
      </c>
    </row>
    <row r="208" spans="1:13" x14ac:dyDescent="0.25">
      <c r="A208" s="46">
        <v>45647</v>
      </c>
      <c r="B208" s="222">
        <v>2434</v>
      </c>
      <c r="C208" s="47">
        <f t="shared" si="52"/>
        <v>-654</v>
      </c>
      <c r="D208" s="239">
        <f t="shared" si="53"/>
        <v>-0.21178756476683938</v>
      </c>
      <c r="E208" s="222">
        <v>2383</v>
      </c>
      <c r="F208" s="222">
        <v>51</v>
      </c>
      <c r="G208" s="222">
        <v>0</v>
      </c>
      <c r="H208" s="222">
        <v>6</v>
      </c>
      <c r="I208" s="222">
        <v>105</v>
      </c>
      <c r="J208" s="222">
        <v>2272</v>
      </c>
      <c r="K208" s="222">
        <v>3</v>
      </c>
      <c r="L208" s="222">
        <v>25</v>
      </c>
      <c r="M208" s="662">
        <v>23</v>
      </c>
    </row>
    <row r="209" spans="1:13" x14ac:dyDescent="0.25">
      <c r="A209" s="46">
        <v>45654</v>
      </c>
      <c r="B209" s="222">
        <v>2855</v>
      </c>
      <c r="C209" s="47">
        <f t="shared" si="52"/>
        <v>421</v>
      </c>
      <c r="D209" s="239">
        <f t="shared" si="53"/>
        <v>0.17296631059983567</v>
      </c>
      <c r="E209" s="222">
        <v>2797</v>
      </c>
      <c r="F209" s="222">
        <v>115</v>
      </c>
      <c r="G209" s="222">
        <v>0</v>
      </c>
      <c r="H209" s="222">
        <v>18</v>
      </c>
      <c r="I209" s="222">
        <v>136</v>
      </c>
      <c r="J209" s="222">
        <v>2643</v>
      </c>
      <c r="K209" s="222">
        <v>9</v>
      </c>
      <c r="L209" s="222">
        <v>70</v>
      </c>
      <c r="M209" s="662">
        <v>36</v>
      </c>
    </row>
    <row r="210" spans="1:13" x14ac:dyDescent="0.25">
      <c r="A210" s="46">
        <v>45661</v>
      </c>
      <c r="B210" s="222">
        <v>3287</v>
      </c>
      <c r="C210" s="47">
        <f t="shared" si="52"/>
        <v>432</v>
      </c>
      <c r="D210" s="239">
        <f t="shared" si="53"/>
        <v>0.15131348511383538</v>
      </c>
      <c r="E210" s="222">
        <v>3214</v>
      </c>
      <c r="F210" s="222">
        <v>73</v>
      </c>
      <c r="G210" s="222">
        <v>0</v>
      </c>
      <c r="H210" s="222">
        <v>6</v>
      </c>
      <c r="I210" s="222">
        <v>177</v>
      </c>
      <c r="J210" s="222">
        <v>3031</v>
      </c>
      <c r="K210" s="222">
        <v>6</v>
      </c>
      <c r="L210" s="222">
        <v>23</v>
      </c>
      <c r="M210" s="662">
        <v>44</v>
      </c>
    </row>
    <row r="211" spans="1:13" x14ac:dyDescent="0.25">
      <c r="A211" s="46">
        <v>45668</v>
      </c>
      <c r="B211" s="222">
        <v>2311</v>
      </c>
      <c r="C211" s="47">
        <f t="shared" ref="C211:C215" si="54">B211-B210</f>
        <v>-976</v>
      </c>
      <c r="D211" s="239">
        <f t="shared" ref="D211:D215" si="55">(B211-B210)/B210</f>
        <v>-0.29692728932156981</v>
      </c>
      <c r="E211" s="222">
        <v>2229</v>
      </c>
      <c r="F211" s="222">
        <v>82</v>
      </c>
      <c r="G211" s="222">
        <v>0</v>
      </c>
      <c r="H211" s="222">
        <v>8</v>
      </c>
      <c r="I211" s="222">
        <v>195</v>
      </c>
      <c r="J211" s="222">
        <v>2026</v>
      </c>
      <c r="K211" s="222">
        <v>8</v>
      </c>
      <c r="L211" s="222">
        <v>32</v>
      </c>
      <c r="M211" s="662">
        <v>42</v>
      </c>
    </row>
    <row r="212" spans="1:13" x14ac:dyDescent="0.25">
      <c r="A212" s="46">
        <v>45675</v>
      </c>
      <c r="B212" s="222">
        <v>867</v>
      </c>
      <c r="C212" s="47">
        <f t="shared" si="54"/>
        <v>-1444</v>
      </c>
      <c r="D212" s="239">
        <f t="shared" si="55"/>
        <v>-0.62483773258329722</v>
      </c>
      <c r="E212" s="222">
        <v>743</v>
      </c>
      <c r="F212" s="222">
        <v>124</v>
      </c>
      <c r="G212" s="222">
        <v>0</v>
      </c>
      <c r="H212" s="222">
        <v>20</v>
      </c>
      <c r="I212" s="222">
        <v>138</v>
      </c>
      <c r="J212" s="222">
        <v>585</v>
      </c>
      <c r="K212" s="222">
        <v>4</v>
      </c>
      <c r="L212" s="222">
        <v>82</v>
      </c>
      <c r="M212" s="662">
        <v>38</v>
      </c>
    </row>
    <row r="213" spans="1:13" x14ac:dyDescent="0.25">
      <c r="A213" s="46">
        <v>45682</v>
      </c>
      <c r="B213" s="222">
        <v>2342</v>
      </c>
      <c r="C213" s="47">
        <f t="shared" si="54"/>
        <v>1475</v>
      </c>
      <c r="D213" s="239">
        <f t="shared" si="55"/>
        <v>1.7012687427912341</v>
      </c>
      <c r="E213" s="222">
        <v>2213</v>
      </c>
      <c r="F213" s="222">
        <v>129</v>
      </c>
      <c r="G213" s="222">
        <v>0</v>
      </c>
      <c r="H213" s="222">
        <v>24</v>
      </c>
      <c r="I213" s="222">
        <v>148</v>
      </c>
      <c r="J213" s="222">
        <v>2041</v>
      </c>
      <c r="K213" s="222">
        <v>8</v>
      </c>
      <c r="L213" s="222">
        <v>96</v>
      </c>
      <c r="M213" s="662">
        <v>25</v>
      </c>
    </row>
    <row r="214" spans="1:13" x14ac:dyDescent="0.25">
      <c r="A214" s="46">
        <v>45689</v>
      </c>
      <c r="B214" s="222">
        <v>1333</v>
      </c>
      <c r="C214" s="47">
        <f t="shared" si="54"/>
        <v>-1009</v>
      </c>
      <c r="D214" s="239">
        <f t="shared" si="55"/>
        <v>-0.43082835183603757</v>
      </c>
      <c r="E214" s="222">
        <v>1263</v>
      </c>
      <c r="F214" s="222">
        <v>70</v>
      </c>
      <c r="G214" s="222">
        <v>0</v>
      </c>
      <c r="H214" s="222">
        <v>10</v>
      </c>
      <c r="I214" s="222">
        <v>150</v>
      </c>
      <c r="J214" s="222">
        <v>1103</v>
      </c>
      <c r="K214" s="222">
        <v>2</v>
      </c>
      <c r="L214" s="222">
        <v>41</v>
      </c>
      <c r="M214" s="662">
        <v>27</v>
      </c>
    </row>
    <row r="215" spans="1:13" x14ac:dyDescent="0.25">
      <c r="A215" s="46">
        <v>45696</v>
      </c>
      <c r="B215" s="222">
        <v>746</v>
      </c>
      <c r="C215" s="47">
        <f t="shared" si="54"/>
        <v>-587</v>
      </c>
      <c r="D215" s="239">
        <f t="shared" si="55"/>
        <v>-0.44036009002250565</v>
      </c>
      <c r="E215" s="222">
        <v>709</v>
      </c>
      <c r="F215" s="222">
        <v>37</v>
      </c>
      <c r="G215" s="222">
        <v>0</v>
      </c>
      <c r="H215" s="222">
        <v>1</v>
      </c>
      <c r="I215" s="222">
        <v>157</v>
      </c>
      <c r="J215" s="222">
        <v>551</v>
      </c>
      <c r="K215" s="222">
        <v>2</v>
      </c>
      <c r="L215" s="222">
        <v>5</v>
      </c>
      <c r="M215" s="662">
        <v>30</v>
      </c>
    </row>
    <row r="216" spans="1:13" x14ac:dyDescent="0.25">
      <c r="A216" s="46">
        <v>45703</v>
      </c>
      <c r="B216" s="222">
        <v>807</v>
      </c>
      <c r="C216" s="47">
        <f t="shared" ref="C216:C220" si="56">B216-B215</f>
        <v>61</v>
      </c>
      <c r="D216" s="239">
        <f t="shared" ref="D216:D220" si="57">(B216-B215)/B215</f>
        <v>8.1769436997319034E-2</v>
      </c>
      <c r="E216" s="222">
        <v>784</v>
      </c>
      <c r="F216" s="222">
        <v>23</v>
      </c>
      <c r="G216" s="222">
        <v>0</v>
      </c>
      <c r="H216" s="222">
        <v>0</v>
      </c>
      <c r="I216" s="222">
        <v>193</v>
      </c>
      <c r="J216" s="222">
        <v>591</v>
      </c>
      <c r="K216" s="222">
        <v>1</v>
      </c>
      <c r="L216" s="222">
        <v>1</v>
      </c>
      <c r="M216" s="662">
        <v>21</v>
      </c>
    </row>
    <row r="217" spans="1:13" x14ac:dyDescent="0.25">
      <c r="A217" s="46">
        <v>45710</v>
      </c>
      <c r="B217" s="222">
        <v>2470</v>
      </c>
      <c r="C217" s="47">
        <f t="shared" si="56"/>
        <v>1663</v>
      </c>
      <c r="D217" s="239">
        <f t="shared" si="57"/>
        <v>2.0607187112763321</v>
      </c>
      <c r="E217" s="222">
        <v>2427</v>
      </c>
      <c r="F217" s="222">
        <v>43</v>
      </c>
      <c r="G217" s="222">
        <v>0</v>
      </c>
      <c r="H217" s="222">
        <v>1</v>
      </c>
      <c r="I217" s="222">
        <v>415</v>
      </c>
      <c r="J217" s="222">
        <v>2011</v>
      </c>
      <c r="K217" s="222">
        <v>12</v>
      </c>
      <c r="L217" s="222">
        <v>5</v>
      </c>
      <c r="M217" s="662">
        <v>26</v>
      </c>
    </row>
    <row r="218" spans="1:13" x14ac:dyDescent="0.25">
      <c r="A218" s="46">
        <v>45717</v>
      </c>
      <c r="B218" s="222">
        <v>2803</v>
      </c>
      <c r="C218" s="47">
        <f t="shared" si="56"/>
        <v>333</v>
      </c>
      <c r="D218" s="239">
        <f t="shared" si="57"/>
        <v>0.13481781376518218</v>
      </c>
      <c r="E218" s="222">
        <v>2707</v>
      </c>
      <c r="F218" s="222">
        <v>96</v>
      </c>
      <c r="G218" s="222">
        <v>0</v>
      </c>
      <c r="H218" s="222">
        <v>15</v>
      </c>
      <c r="I218" s="222">
        <v>441</v>
      </c>
      <c r="J218" s="222">
        <v>2251</v>
      </c>
      <c r="K218" s="222">
        <v>5</v>
      </c>
      <c r="L218" s="222">
        <v>58</v>
      </c>
      <c r="M218" s="662">
        <v>33</v>
      </c>
    </row>
    <row r="219" spans="1:13" x14ac:dyDescent="0.25">
      <c r="A219" s="46">
        <v>45724</v>
      </c>
      <c r="B219" s="222">
        <v>3100</v>
      </c>
      <c r="C219" s="47">
        <f t="shared" si="56"/>
        <v>297</v>
      </c>
      <c r="D219" s="239">
        <f t="shared" si="57"/>
        <v>0.10595790224759187</v>
      </c>
      <c r="E219" s="222">
        <v>2971</v>
      </c>
      <c r="F219" s="222">
        <v>129</v>
      </c>
      <c r="G219" s="222">
        <v>0</v>
      </c>
      <c r="H219" s="222">
        <v>19</v>
      </c>
      <c r="I219" s="222">
        <v>430</v>
      </c>
      <c r="J219" s="222">
        <v>2522</v>
      </c>
      <c r="K219" s="222">
        <v>13</v>
      </c>
      <c r="L219" s="222">
        <v>75</v>
      </c>
      <c r="M219" s="662">
        <v>41</v>
      </c>
    </row>
    <row r="220" spans="1:13" x14ac:dyDescent="0.25">
      <c r="A220" s="46">
        <v>45731</v>
      </c>
      <c r="B220" s="222">
        <v>2743</v>
      </c>
      <c r="C220" s="47">
        <f t="shared" si="56"/>
        <v>-357</v>
      </c>
      <c r="D220" s="239">
        <f t="shared" si="57"/>
        <v>-0.11516129032258064</v>
      </c>
      <c r="E220" s="222">
        <v>2669</v>
      </c>
      <c r="F220" s="222">
        <v>74</v>
      </c>
      <c r="G220" s="222">
        <v>0</v>
      </c>
      <c r="H220" s="222">
        <v>11</v>
      </c>
      <c r="I220" s="222">
        <v>246</v>
      </c>
      <c r="J220" s="222">
        <v>2412</v>
      </c>
      <c r="K220" s="222">
        <v>7</v>
      </c>
      <c r="L220" s="222">
        <v>43</v>
      </c>
      <c r="M220" s="662">
        <v>24</v>
      </c>
    </row>
    <row r="221" spans="1:13" x14ac:dyDescent="0.25">
      <c r="A221" s="46">
        <v>45738</v>
      </c>
      <c r="B221" s="222">
        <v>2379</v>
      </c>
      <c r="C221" s="47">
        <f t="shared" ref="C221:C225" si="58">B221-B220</f>
        <v>-364</v>
      </c>
      <c r="D221" s="239">
        <f t="shared" ref="D221:D225" si="59">(B221-B220)/B220</f>
        <v>-0.13270142180094788</v>
      </c>
      <c r="E221" s="222">
        <v>2313</v>
      </c>
      <c r="F221" s="222">
        <v>66</v>
      </c>
      <c r="G221" s="222">
        <v>0</v>
      </c>
      <c r="H221" s="222">
        <v>5</v>
      </c>
      <c r="I221" s="222">
        <v>291</v>
      </c>
      <c r="J221" s="222">
        <v>2017</v>
      </c>
      <c r="K221" s="222">
        <v>9</v>
      </c>
      <c r="L221" s="222">
        <v>21</v>
      </c>
      <c r="M221" s="662">
        <v>36</v>
      </c>
    </row>
    <row r="222" spans="1:13" x14ac:dyDescent="0.25">
      <c r="A222" s="46">
        <v>45745</v>
      </c>
      <c r="B222" s="222">
        <v>1593</v>
      </c>
      <c r="C222" s="47">
        <f t="shared" si="58"/>
        <v>-786</v>
      </c>
      <c r="D222" s="239">
        <f t="shared" si="59"/>
        <v>-0.33039092055485497</v>
      </c>
      <c r="E222" s="222">
        <v>1506</v>
      </c>
      <c r="F222" s="222">
        <v>87</v>
      </c>
      <c r="G222" s="222">
        <v>0</v>
      </c>
      <c r="H222" s="222">
        <v>9</v>
      </c>
      <c r="I222" s="222">
        <v>155</v>
      </c>
      <c r="J222" s="222">
        <v>1342</v>
      </c>
      <c r="K222" s="222">
        <v>2</v>
      </c>
      <c r="L222" s="222">
        <v>35</v>
      </c>
      <c r="M222" s="662">
        <v>50</v>
      </c>
    </row>
    <row r="223" spans="1:13" x14ac:dyDescent="0.25">
      <c r="A223" s="46">
        <v>45752</v>
      </c>
      <c r="B223" s="222">
        <v>1762</v>
      </c>
      <c r="C223" s="47">
        <f t="shared" si="58"/>
        <v>169</v>
      </c>
      <c r="D223" s="239">
        <f t="shared" si="59"/>
        <v>0.10608913998744507</v>
      </c>
      <c r="E223" s="222">
        <v>1724</v>
      </c>
      <c r="F223" s="222">
        <v>38</v>
      </c>
      <c r="G223" s="222">
        <v>0</v>
      </c>
      <c r="H223" s="222">
        <v>2</v>
      </c>
      <c r="I223" s="222">
        <v>240</v>
      </c>
      <c r="J223" s="222">
        <v>1482</v>
      </c>
      <c r="K223" s="222">
        <v>1</v>
      </c>
      <c r="L223" s="222">
        <v>10</v>
      </c>
      <c r="M223" s="662">
        <v>27</v>
      </c>
    </row>
    <row r="224" spans="1:13" x14ac:dyDescent="0.25">
      <c r="A224" s="46">
        <v>45759</v>
      </c>
      <c r="B224" s="222">
        <v>1576</v>
      </c>
      <c r="C224" s="47">
        <f t="shared" si="58"/>
        <v>-186</v>
      </c>
      <c r="D224" s="239">
        <f t="shared" si="59"/>
        <v>-0.10556186152099886</v>
      </c>
      <c r="E224" s="222">
        <v>1529</v>
      </c>
      <c r="F224" s="222">
        <v>47</v>
      </c>
      <c r="G224" s="222">
        <v>0</v>
      </c>
      <c r="H224" s="222">
        <v>1</v>
      </c>
      <c r="I224" s="222">
        <v>183</v>
      </c>
      <c r="J224" s="222">
        <v>1345</v>
      </c>
      <c r="K224" s="222">
        <v>2</v>
      </c>
      <c r="L224" s="222">
        <v>4</v>
      </c>
      <c r="M224" s="662">
        <v>41</v>
      </c>
    </row>
    <row r="225" spans="1:13" x14ac:dyDescent="0.25">
      <c r="A225" s="46">
        <v>45766</v>
      </c>
      <c r="B225" s="222">
        <v>1828</v>
      </c>
      <c r="C225" s="47">
        <f t="shared" si="58"/>
        <v>252</v>
      </c>
      <c r="D225" s="239">
        <f t="shared" si="59"/>
        <v>0.15989847715736041</v>
      </c>
      <c r="E225" s="222">
        <v>1790</v>
      </c>
      <c r="F225" s="222">
        <v>38</v>
      </c>
      <c r="G225" s="222">
        <v>0</v>
      </c>
      <c r="H225" s="222">
        <v>2</v>
      </c>
      <c r="I225" s="222">
        <v>141</v>
      </c>
      <c r="J225" s="222">
        <v>1647</v>
      </c>
      <c r="K225" s="222">
        <v>2</v>
      </c>
      <c r="L225" s="222">
        <v>10</v>
      </c>
      <c r="M225" s="662">
        <v>26</v>
      </c>
    </row>
    <row r="226" spans="1:13" x14ac:dyDescent="0.25">
      <c r="A226" s="46">
        <v>45773</v>
      </c>
      <c r="B226" s="222">
        <v>1565</v>
      </c>
      <c r="C226" s="47">
        <f t="shared" ref="C226:C230" si="60">B226-B225</f>
        <v>-263</v>
      </c>
      <c r="D226" s="239">
        <f t="shared" ref="D226:D230" si="61">(B226-B225)/B225</f>
        <v>-0.14387308533916848</v>
      </c>
      <c r="E226" s="222">
        <v>1538</v>
      </c>
      <c r="F226" s="222">
        <v>27</v>
      </c>
      <c r="G226" s="222">
        <v>0</v>
      </c>
      <c r="H226" s="222">
        <v>2</v>
      </c>
      <c r="I226" s="222">
        <v>101</v>
      </c>
      <c r="J226" s="222">
        <v>1435</v>
      </c>
      <c r="K226" s="222">
        <v>1</v>
      </c>
      <c r="L226" s="222">
        <v>6</v>
      </c>
      <c r="M226" s="662">
        <v>20</v>
      </c>
    </row>
    <row r="227" spans="1:13" x14ac:dyDescent="0.25">
      <c r="A227" s="227">
        <v>45780</v>
      </c>
      <c r="B227" s="228">
        <v>2060</v>
      </c>
      <c r="C227" s="663">
        <f t="shared" si="60"/>
        <v>495</v>
      </c>
      <c r="D227" s="664">
        <f t="shared" si="61"/>
        <v>0.31629392971246006</v>
      </c>
      <c r="E227" s="228">
        <v>2030</v>
      </c>
      <c r="F227" s="228">
        <v>30</v>
      </c>
      <c r="G227" s="228">
        <v>0</v>
      </c>
      <c r="H227" s="228">
        <v>1</v>
      </c>
      <c r="I227" s="228">
        <v>87</v>
      </c>
      <c r="J227" s="228">
        <v>1942</v>
      </c>
      <c r="K227" s="228">
        <v>2</v>
      </c>
      <c r="L227" s="228">
        <v>6</v>
      </c>
      <c r="M227" s="665">
        <v>22</v>
      </c>
    </row>
    <row r="228" spans="1:13" x14ac:dyDescent="0.25">
      <c r="A228" s="46">
        <v>45787</v>
      </c>
      <c r="B228" s="668">
        <v>2272</v>
      </c>
      <c r="C228" s="47">
        <f t="shared" si="60"/>
        <v>212</v>
      </c>
      <c r="D228" s="239">
        <f t="shared" si="61"/>
        <v>0.1029126213592233</v>
      </c>
      <c r="E228" s="668">
        <v>2246</v>
      </c>
      <c r="F228" s="668">
        <v>26</v>
      </c>
      <c r="G228" s="668">
        <v>0</v>
      </c>
      <c r="H228" s="668">
        <v>1</v>
      </c>
      <c r="I228" s="668">
        <v>82</v>
      </c>
      <c r="J228" s="668">
        <v>2163</v>
      </c>
      <c r="K228" s="668">
        <v>1</v>
      </c>
      <c r="L228" s="668">
        <v>3</v>
      </c>
      <c r="M228" s="675">
        <v>22</v>
      </c>
    </row>
    <row r="229" spans="1:13" x14ac:dyDescent="0.25">
      <c r="A229" s="46">
        <v>45794</v>
      </c>
      <c r="B229" s="668">
        <v>2063</v>
      </c>
      <c r="C229" s="47">
        <f t="shared" si="60"/>
        <v>-209</v>
      </c>
      <c r="D229" s="239">
        <f t="shared" si="61"/>
        <v>-9.1989436619718312E-2</v>
      </c>
      <c r="E229" s="668">
        <v>2030</v>
      </c>
      <c r="F229" s="668">
        <v>33</v>
      </c>
      <c r="G229" s="668">
        <v>0</v>
      </c>
      <c r="H229" s="668">
        <v>1</v>
      </c>
      <c r="I229" s="668">
        <v>78</v>
      </c>
      <c r="J229" s="668">
        <v>1951</v>
      </c>
      <c r="K229" s="668">
        <v>0</v>
      </c>
      <c r="L229" s="668">
        <v>6</v>
      </c>
      <c r="M229" s="675">
        <v>27</v>
      </c>
    </row>
    <row r="230" spans="1:13" x14ac:dyDescent="0.25">
      <c r="A230" s="46">
        <v>45801</v>
      </c>
      <c r="B230" s="668">
        <v>2154</v>
      </c>
      <c r="C230" s="47">
        <f t="shared" si="60"/>
        <v>91</v>
      </c>
      <c r="D230" s="239">
        <f t="shared" si="61"/>
        <v>4.4110518662142509E-2</v>
      </c>
      <c r="E230" s="668">
        <v>2122</v>
      </c>
      <c r="F230" s="668">
        <v>32</v>
      </c>
      <c r="G230" s="668">
        <v>0</v>
      </c>
      <c r="H230" s="668">
        <v>1</v>
      </c>
      <c r="I230" s="668">
        <v>103</v>
      </c>
      <c r="J230" s="668">
        <v>2018</v>
      </c>
      <c r="K230" s="668">
        <v>0</v>
      </c>
      <c r="L230" s="668">
        <v>2</v>
      </c>
      <c r="M230" s="675">
        <v>30</v>
      </c>
    </row>
    <row r="231" spans="1:13" x14ac:dyDescent="0.25">
      <c r="A231" s="227">
        <v>45808</v>
      </c>
      <c r="B231" s="668">
        <v>2155</v>
      </c>
      <c r="C231" s="47">
        <f t="shared" ref="C231:C236" si="62">B231-B230</f>
        <v>1</v>
      </c>
      <c r="D231" s="239">
        <f t="shared" ref="D231:D236" si="63">(B231-B230)/B230</f>
        <v>4.6425255338904364E-4</v>
      </c>
      <c r="E231" s="668">
        <v>2126</v>
      </c>
      <c r="F231" s="668">
        <v>29</v>
      </c>
      <c r="G231" s="668">
        <v>0</v>
      </c>
      <c r="H231" s="668">
        <v>1</v>
      </c>
      <c r="I231" s="668">
        <v>129</v>
      </c>
      <c r="J231" s="668">
        <v>1996</v>
      </c>
      <c r="K231" s="668">
        <v>0</v>
      </c>
      <c r="L231" s="668">
        <v>3</v>
      </c>
      <c r="M231" s="675">
        <v>26</v>
      </c>
    </row>
    <row r="232" spans="1:13" x14ac:dyDescent="0.25">
      <c r="A232" s="227">
        <v>45815</v>
      </c>
      <c r="B232" s="668">
        <v>2223</v>
      </c>
      <c r="C232" s="663">
        <f t="shared" si="62"/>
        <v>68</v>
      </c>
      <c r="D232" s="664">
        <f t="shared" si="63"/>
        <v>3.1554524361948957E-2</v>
      </c>
      <c r="E232" s="668">
        <v>2185</v>
      </c>
      <c r="F232" s="668">
        <v>38</v>
      </c>
      <c r="G232" s="668">
        <v>0</v>
      </c>
      <c r="H232" s="668">
        <v>1</v>
      </c>
      <c r="I232" s="668">
        <v>108</v>
      </c>
      <c r="J232" s="668">
        <v>2076</v>
      </c>
      <c r="K232" s="668">
        <v>0</v>
      </c>
      <c r="L232" s="668">
        <v>4</v>
      </c>
      <c r="M232" s="675">
        <v>34</v>
      </c>
    </row>
    <row r="233" spans="1:13" x14ac:dyDescent="0.25">
      <c r="A233" s="227">
        <v>45822</v>
      </c>
      <c r="B233" s="668">
        <v>3436</v>
      </c>
      <c r="C233" s="47">
        <f t="shared" si="62"/>
        <v>1213</v>
      </c>
      <c r="D233" s="239">
        <f t="shared" si="63"/>
        <v>0.54565901934322991</v>
      </c>
      <c r="E233" s="668">
        <v>3388</v>
      </c>
      <c r="F233" s="668">
        <v>48</v>
      </c>
      <c r="G233" s="668">
        <v>0</v>
      </c>
      <c r="H233" s="668">
        <v>2</v>
      </c>
      <c r="I233" s="668">
        <v>92</v>
      </c>
      <c r="J233" s="668">
        <v>3294</v>
      </c>
      <c r="K233" s="668">
        <v>1</v>
      </c>
      <c r="L233" s="668">
        <v>10</v>
      </c>
      <c r="M233" s="675">
        <v>37</v>
      </c>
    </row>
    <row r="234" spans="1:13" x14ac:dyDescent="0.25">
      <c r="A234" s="46">
        <v>45829</v>
      </c>
      <c r="B234" s="668">
        <v>2891</v>
      </c>
      <c r="C234" s="47">
        <f t="shared" si="62"/>
        <v>-545</v>
      </c>
      <c r="D234" s="239">
        <f t="shared" si="63"/>
        <v>-0.15861466821885914</v>
      </c>
      <c r="E234" s="668">
        <v>2849</v>
      </c>
      <c r="F234" s="668">
        <v>42</v>
      </c>
      <c r="G234" s="668">
        <v>0</v>
      </c>
      <c r="H234" s="668">
        <v>2</v>
      </c>
      <c r="I234" s="668">
        <v>106</v>
      </c>
      <c r="J234" s="668">
        <v>2741</v>
      </c>
      <c r="K234" s="668">
        <v>1</v>
      </c>
      <c r="L234" s="668">
        <v>9</v>
      </c>
      <c r="M234" s="675">
        <v>32</v>
      </c>
    </row>
    <row r="235" spans="1:13" x14ac:dyDescent="0.25">
      <c r="A235" s="46">
        <v>45836</v>
      </c>
      <c r="B235" s="668">
        <v>2702</v>
      </c>
      <c r="C235" s="47">
        <f t="shared" si="62"/>
        <v>-189</v>
      </c>
      <c r="D235" s="239">
        <f t="shared" si="63"/>
        <v>-6.5375302663438259E-2</v>
      </c>
      <c r="E235" s="668">
        <v>2659</v>
      </c>
      <c r="F235" s="668">
        <v>43</v>
      </c>
      <c r="G235" s="668">
        <v>0</v>
      </c>
      <c r="H235" s="668">
        <v>3</v>
      </c>
      <c r="I235" s="668">
        <v>66</v>
      </c>
      <c r="J235" s="668">
        <v>2590</v>
      </c>
      <c r="K235" s="668">
        <v>2</v>
      </c>
      <c r="L235" s="668">
        <v>10</v>
      </c>
      <c r="M235" s="675">
        <v>31</v>
      </c>
    </row>
    <row r="236" spans="1:13" x14ac:dyDescent="0.25">
      <c r="A236" s="227">
        <v>45843</v>
      </c>
      <c r="B236" s="668">
        <v>2435</v>
      </c>
      <c r="C236" s="47">
        <f t="shared" si="62"/>
        <v>-267</v>
      </c>
      <c r="D236" s="239">
        <f t="shared" si="63"/>
        <v>-9.8815692079940787E-2</v>
      </c>
      <c r="E236" s="668">
        <v>2403</v>
      </c>
      <c r="F236" s="668">
        <v>32</v>
      </c>
      <c r="G236" s="668">
        <v>0</v>
      </c>
      <c r="H236" s="668">
        <v>2</v>
      </c>
      <c r="I236" s="668">
        <v>83</v>
      </c>
      <c r="J236" s="668">
        <v>2318</v>
      </c>
      <c r="K236" s="668">
        <v>1</v>
      </c>
      <c r="L236" s="668">
        <v>9</v>
      </c>
      <c r="M236" s="675">
        <v>22</v>
      </c>
    </row>
    <row r="237" spans="1:13" x14ac:dyDescent="0.25">
      <c r="A237" s="41" t="s">
        <v>136</v>
      </c>
    </row>
  </sheetData>
  <pageMargins left="0.7" right="0.7" top="0.75" bottom="0.75" header="0.3" footer="0.3"/>
  <pageSetup orientation="portrait" r:id="rId1"/>
  <ignoredErrors>
    <ignoredError sqref="D49:D54"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219"/>
  <sheetViews>
    <sheetView zoomScaleNormal="100" workbookViewId="0">
      <pane ySplit="6" topLeftCell="A7" activePane="bottomLeft" state="frozen"/>
      <selection activeCell="B6" sqref="B6"/>
      <selection pane="bottomLeft"/>
    </sheetView>
  </sheetViews>
  <sheetFormatPr defaultColWidth="23.5703125" defaultRowHeight="15.75" x14ac:dyDescent="0.25"/>
  <cols>
    <col min="1" max="1" width="23.5703125" style="9"/>
    <col min="2" max="2" width="23.5703125" style="15"/>
    <col min="3" max="3" width="23.5703125" style="11"/>
    <col min="4" max="4" width="23.5703125" style="12"/>
    <col min="5" max="16384" width="23.5703125" style="9"/>
  </cols>
  <sheetData>
    <row r="1" spans="1:4" s="1" customFormat="1" ht="24" customHeight="1" thickBot="1" x14ac:dyDescent="0.35">
      <c r="A1" s="40" t="s">
        <v>48</v>
      </c>
    </row>
    <row r="2" spans="1:4" s="1" customFormat="1" ht="16.5" thickTop="1" x14ac:dyDescent="0.25">
      <c r="A2" s="2"/>
    </row>
    <row r="3" spans="1:4" s="1" customFormat="1" ht="13.5" customHeight="1" x14ac:dyDescent="0.25">
      <c r="A3" s="1" t="s">
        <v>44</v>
      </c>
      <c r="B3" s="3"/>
    </row>
    <row r="4" spans="1:4" s="1" customFormat="1" x14ac:dyDescent="0.25">
      <c r="A4" s="5" t="s">
        <v>137</v>
      </c>
      <c r="B4" s="4"/>
    </row>
    <row r="5" spans="1:4" s="1" customFormat="1" x14ac:dyDescent="0.25">
      <c r="B5" s="4"/>
    </row>
    <row r="6" spans="1:4" s="8" customFormat="1" ht="71.849999999999994" customHeight="1" x14ac:dyDescent="0.25">
      <c r="A6" s="398" t="s">
        <v>10</v>
      </c>
      <c r="B6" s="43" t="s">
        <v>89</v>
      </c>
      <c r="C6" s="400" t="s">
        <v>11</v>
      </c>
      <c r="D6" s="527" t="s">
        <v>12</v>
      </c>
    </row>
    <row r="7" spans="1:4" x14ac:dyDescent="0.25">
      <c r="A7" s="46">
        <v>44366</v>
      </c>
      <c r="B7" s="52">
        <v>86364</v>
      </c>
      <c r="C7" s="234" t="s">
        <v>47</v>
      </c>
      <c r="D7" s="529" t="s">
        <v>47</v>
      </c>
    </row>
    <row r="8" spans="1:4" x14ac:dyDescent="0.25">
      <c r="A8" s="46">
        <v>44373</v>
      </c>
      <c r="B8" s="54">
        <v>86546</v>
      </c>
      <c r="C8" s="257">
        <f t="shared" ref="C8:C12" si="0">B8-B7</f>
        <v>182</v>
      </c>
      <c r="D8" s="539">
        <f t="shared" ref="D8:D12" si="1">(B8/B7)-1</f>
        <v>2.1073595479597085E-3</v>
      </c>
    </row>
    <row r="9" spans="1:4" x14ac:dyDescent="0.25">
      <c r="A9" s="46">
        <v>44380</v>
      </c>
      <c r="B9" s="54">
        <v>77292</v>
      </c>
      <c r="C9" s="257">
        <f t="shared" si="0"/>
        <v>-9254</v>
      </c>
      <c r="D9" s="539">
        <f t="shared" si="1"/>
        <v>-0.10692579668615532</v>
      </c>
    </row>
    <row r="10" spans="1:4" x14ac:dyDescent="0.25">
      <c r="A10" s="46">
        <v>44387</v>
      </c>
      <c r="B10" s="54">
        <v>64855</v>
      </c>
      <c r="C10" s="257">
        <f t="shared" si="0"/>
        <v>-12437</v>
      </c>
      <c r="D10" s="539">
        <f t="shared" si="1"/>
        <v>-0.16090927909744868</v>
      </c>
    </row>
    <row r="11" spans="1:4" x14ac:dyDescent="0.25">
      <c r="A11" s="46">
        <v>44394</v>
      </c>
      <c r="B11" s="47">
        <v>82271</v>
      </c>
      <c r="C11" s="238">
        <f t="shared" si="0"/>
        <v>17416</v>
      </c>
      <c r="D11" s="535">
        <f t="shared" si="1"/>
        <v>0.26853750674581756</v>
      </c>
    </row>
    <row r="12" spans="1:4" x14ac:dyDescent="0.25">
      <c r="A12" s="46">
        <v>44401</v>
      </c>
      <c r="B12" s="47">
        <v>86414</v>
      </c>
      <c r="C12" s="238">
        <f t="shared" si="0"/>
        <v>4143</v>
      </c>
      <c r="D12" s="535">
        <f t="shared" si="1"/>
        <v>5.0357963316356891E-2</v>
      </c>
    </row>
    <row r="13" spans="1:4" x14ac:dyDescent="0.25">
      <c r="A13" s="46">
        <v>44408</v>
      </c>
      <c r="B13" s="47">
        <v>88080</v>
      </c>
      <c r="C13" s="238">
        <f t="shared" ref="C13:C18" si="2">B13-B12</f>
        <v>1666</v>
      </c>
      <c r="D13" s="535">
        <f t="shared" ref="D13:D18" si="3">(B13/B12)-1</f>
        <v>1.9279283449441076E-2</v>
      </c>
    </row>
    <row r="14" spans="1:4" x14ac:dyDescent="0.25">
      <c r="A14" s="46">
        <v>44415</v>
      </c>
      <c r="B14" s="55">
        <v>87559</v>
      </c>
      <c r="C14" s="262">
        <f t="shared" si="2"/>
        <v>-521</v>
      </c>
      <c r="D14" s="541">
        <f t="shared" si="3"/>
        <v>-5.9150772025431397E-3</v>
      </c>
    </row>
    <row r="15" spans="1:4" x14ac:dyDescent="0.25">
      <c r="A15" s="46">
        <v>44422</v>
      </c>
      <c r="B15" s="47">
        <v>88200</v>
      </c>
      <c r="C15" s="238">
        <f t="shared" si="2"/>
        <v>641</v>
      </c>
      <c r="D15" s="535">
        <f t="shared" si="3"/>
        <v>7.3207779896984349E-3</v>
      </c>
    </row>
    <row r="16" spans="1:4" x14ac:dyDescent="0.25">
      <c r="A16" s="46">
        <v>44429</v>
      </c>
      <c r="B16" s="57">
        <v>81798</v>
      </c>
      <c r="C16" s="267">
        <f t="shared" si="2"/>
        <v>-6402</v>
      </c>
      <c r="D16" s="543">
        <f t="shared" si="3"/>
        <v>-7.2585034013605387E-2</v>
      </c>
    </row>
    <row r="17" spans="1:4" x14ac:dyDescent="0.25">
      <c r="A17" s="46">
        <v>44436</v>
      </c>
      <c r="B17" s="57">
        <v>81447</v>
      </c>
      <c r="C17" s="267">
        <f t="shared" si="2"/>
        <v>-351</v>
      </c>
      <c r="D17" s="543">
        <f t="shared" si="3"/>
        <v>-4.2910584610870162E-3</v>
      </c>
    </row>
    <row r="18" spans="1:4" x14ac:dyDescent="0.25">
      <c r="A18" s="46">
        <v>44443</v>
      </c>
      <c r="B18" s="47">
        <v>37561</v>
      </c>
      <c r="C18" s="238">
        <f t="shared" si="2"/>
        <v>-43886</v>
      </c>
      <c r="D18" s="535">
        <f t="shared" si="3"/>
        <v>-0.53882893169791402</v>
      </c>
    </row>
    <row r="19" spans="1:4" x14ac:dyDescent="0.25">
      <c r="A19" s="46">
        <v>44450</v>
      </c>
      <c r="B19" s="47">
        <v>36819</v>
      </c>
      <c r="C19" s="238">
        <f t="shared" ref="C19:C24" si="4">B19-B18</f>
        <v>-742</v>
      </c>
      <c r="D19" s="535">
        <f t="shared" ref="D19:D24" si="5">(B19/B18)-1</f>
        <v>-1.9754532626926835E-2</v>
      </c>
    </row>
    <row r="20" spans="1:4" x14ac:dyDescent="0.25">
      <c r="A20" s="46">
        <v>44457</v>
      </c>
      <c r="B20" s="63">
        <v>44078</v>
      </c>
      <c r="C20" s="272">
        <f t="shared" si="4"/>
        <v>7259</v>
      </c>
      <c r="D20" s="545">
        <f t="shared" si="5"/>
        <v>0.19715364349928022</v>
      </c>
    </row>
    <row r="21" spans="1:4" x14ac:dyDescent="0.25">
      <c r="A21" s="46">
        <v>44464</v>
      </c>
      <c r="B21" s="63">
        <v>40203</v>
      </c>
      <c r="C21" s="272">
        <f t="shared" si="4"/>
        <v>-3875</v>
      </c>
      <c r="D21" s="545">
        <f t="shared" si="5"/>
        <v>-8.7912337220382053E-2</v>
      </c>
    </row>
    <row r="22" spans="1:4" x14ac:dyDescent="0.25">
      <c r="A22" s="46">
        <v>44471</v>
      </c>
      <c r="B22" s="63">
        <v>37055</v>
      </c>
      <c r="C22" s="272">
        <f t="shared" si="4"/>
        <v>-3148</v>
      </c>
      <c r="D22" s="545">
        <f t="shared" si="5"/>
        <v>-7.8302614232768741E-2</v>
      </c>
    </row>
    <row r="23" spans="1:4" x14ac:dyDescent="0.25">
      <c r="A23" s="46">
        <v>44478</v>
      </c>
      <c r="B23" s="63">
        <v>52555</v>
      </c>
      <c r="C23" s="272">
        <f t="shared" si="4"/>
        <v>15500</v>
      </c>
      <c r="D23" s="545">
        <f t="shared" si="5"/>
        <v>0.41829712589394141</v>
      </c>
    </row>
    <row r="24" spans="1:4" x14ac:dyDescent="0.25">
      <c r="A24" s="46">
        <v>44485</v>
      </c>
      <c r="B24" s="47">
        <v>49661</v>
      </c>
      <c r="C24" s="238">
        <f t="shared" si="4"/>
        <v>-2894</v>
      </c>
      <c r="D24" s="535">
        <f t="shared" si="5"/>
        <v>-5.5066121206355234E-2</v>
      </c>
    </row>
    <row r="25" spans="1:4" x14ac:dyDescent="0.25">
      <c r="A25" s="46">
        <v>44492</v>
      </c>
      <c r="B25" s="47">
        <v>45014</v>
      </c>
      <c r="C25" s="238">
        <f t="shared" ref="C25:C26" si="6">B25-B24</f>
        <v>-4647</v>
      </c>
      <c r="D25" s="535">
        <f t="shared" ref="D25:D26" si="7">(B25/B24)-1</f>
        <v>-9.3574434667042516E-2</v>
      </c>
    </row>
    <row r="26" spans="1:4" x14ac:dyDescent="0.25">
      <c r="A26" s="46">
        <v>44499</v>
      </c>
      <c r="B26" s="47">
        <v>38919</v>
      </c>
      <c r="C26" s="238">
        <f t="shared" si="6"/>
        <v>-6095</v>
      </c>
      <c r="D26" s="535">
        <f t="shared" si="7"/>
        <v>-0.1354023192784467</v>
      </c>
    </row>
    <row r="27" spans="1:4" x14ac:dyDescent="0.25">
      <c r="A27" s="46">
        <v>44506</v>
      </c>
      <c r="B27" s="47">
        <v>37374</v>
      </c>
      <c r="C27" s="238">
        <f>B27-B26</f>
        <v>-1545</v>
      </c>
      <c r="D27" s="535">
        <f>(B27/B26)-1</f>
        <v>-3.9697833962845874E-2</v>
      </c>
    </row>
    <row r="28" spans="1:4" x14ac:dyDescent="0.25">
      <c r="A28" s="46">
        <v>44513</v>
      </c>
      <c r="B28" s="68">
        <v>30972</v>
      </c>
      <c r="C28" s="276">
        <f>B28-B27</f>
        <v>-6402</v>
      </c>
      <c r="D28" s="547">
        <f>(B28/B27)-1</f>
        <v>-0.17129555305827582</v>
      </c>
    </row>
    <row r="29" spans="1:4" x14ac:dyDescent="0.25">
      <c r="A29" s="46">
        <v>44520</v>
      </c>
      <c r="B29" s="68">
        <v>31028</v>
      </c>
      <c r="C29" s="276">
        <f t="shared" ref="C29:C30" si="8">B29-B28</f>
        <v>56</v>
      </c>
      <c r="D29" s="547">
        <f t="shared" ref="D29:D30" si="9">(B29/B28)-1</f>
        <v>1.8080847216841445E-3</v>
      </c>
    </row>
    <row r="30" spans="1:4" x14ac:dyDescent="0.25">
      <c r="A30" s="46">
        <v>44527</v>
      </c>
      <c r="B30" s="68">
        <v>30422</v>
      </c>
      <c r="C30" s="276">
        <f t="shared" si="8"/>
        <v>-606</v>
      </c>
      <c r="D30" s="547">
        <f t="shared" si="9"/>
        <v>-1.9530746422586009E-2</v>
      </c>
    </row>
    <row r="31" spans="1:4" x14ac:dyDescent="0.25">
      <c r="A31" s="46">
        <v>44534</v>
      </c>
      <c r="B31" s="68">
        <v>27100</v>
      </c>
      <c r="C31" s="276">
        <f t="shared" ref="C31:C36" si="10">B31-B30</f>
        <v>-3322</v>
      </c>
      <c r="D31" s="547">
        <f t="shared" ref="D31:D36" si="11">(B31/B30)-1</f>
        <v>-0.10919729143383083</v>
      </c>
    </row>
    <row r="32" spans="1:4" x14ac:dyDescent="0.25">
      <c r="A32" s="46">
        <v>44541</v>
      </c>
      <c r="B32" s="68">
        <v>28955</v>
      </c>
      <c r="C32" s="276">
        <f t="shared" si="10"/>
        <v>1855</v>
      </c>
      <c r="D32" s="547">
        <f t="shared" si="11"/>
        <v>6.8450184501845035E-2</v>
      </c>
    </row>
    <row r="33" spans="1:4" x14ac:dyDescent="0.25">
      <c r="A33" s="46">
        <v>44548</v>
      </c>
      <c r="B33" s="68">
        <v>28842</v>
      </c>
      <c r="C33" s="276">
        <f t="shared" si="10"/>
        <v>-113</v>
      </c>
      <c r="D33" s="547">
        <f t="shared" si="11"/>
        <v>-3.9026074943878664E-3</v>
      </c>
    </row>
    <row r="34" spans="1:4" x14ac:dyDescent="0.25">
      <c r="A34" s="46">
        <v>44555</v>
      </c>
      <c r="B34" s="68">
        <v>31258</v>
      </c>
      <c r="C34" s="276">
        <f t="shared" si="10"/>
        <v>2416</v>
      </c>
      <c r="D34" s="547">
        <f t="shared" si="11"/>
        <v>8.3766729075653634E-2</v>
      </c>
    </row>
    <row r="35" spans="1:4" x14ac:dyDescent="0.25">
      <c r="A35" s="46">
        <v>44562</v>
      </c>
      <c r="B35" s="68">
        <v>30131</v>
      </c>
      <c r="C35" s="276">
        <f t="shared" si="10"/>
        <v>-1127</v>
      </c>
      <c r="D35" s="547">
        <f t="shared" si="11"/>
        <v>-3.6054769978885459E-2</v>
      </c>
    </row>
    <row r="36" spans="1:4" x14ac:dyDescent="0.25">
      <c r="A36" s="46">
        <v>44569</v>
      </c>
      <c r="B36" s="68">
        <v>29859</v>
      </c>
      <c r="C36" s="276">
        <f t="shared" si="10"/>
        <v>-272</v>
      </c>
      <c r="D36" s="547">
        <f t="shared" si="11"/>
        <v>-9.0272476851083194E-3</v>
      </c>
    </row>
    <row r="37" spans="1:4" x14ac:dyDescent="0.25">
      <c r="A37" s="46">
        <v>44576</v>
      </c>
      <c r="B37" s="68">
        <v>41121</v>
      </c>
      <c r="C37" s="276">
        <f t="shared" ref="C37:C42" si="12">B37-B36</f>
        <v>11262</v>
      </c>
      <c r="D37" s="547">
        <f t="shared" ref="D37:D42" si="13">(B37/B36)-1</f>
        <v>0.37717271174520239</v>
      </c>
    </row>
    <row r="38" spans="1:4" x14ac:dyDescent="0.25">
      <c r="A38" s="46">
        <v>44583</v>
      </c>
      <c r="B38" s="68">
        <v>40057</v>
      </c>
      <c r="C38" s="276">
        <f t="shared" si="12"/>
        <v>-1064</v>
      </c>
      <c r="D38" s="547">
        <f t="shared" si="13"/>
        <v>-2.5874857128960871E-2</v>
      </c>
    </row>
    <row r="39" spans="1:4" x14ac:dyDescent="0.25">
      <c r="A39" s="46">
        <v>44590</v>
      </c>
      <c r="B39" s="68">
        <v>38847</v>
      </c>
      <c r="C39" s="276">
        <f t="shared" si="12"/>
        <v>-1210</v>
      </c>
      <c r="D39" s="547">
        <f t="shared" si="13"/>
        <v>-3.0206955088998177E-2</v>
      </c>
    </row>
    <row r="40" spans="1:4" x14ac:dyDescent="0.25">
      <c r="A40" s="46">
        <v>44597</v>
      </c>
      <c r="B40" s="74">
        <v>38043</v>
      </c>
      <c r="C40" s="280">
        <f t="shared" si="12"/>
        <v>-804</v>
      </c>
      <c r="D40" s="549">
        <f t="shared" si="13"/>
        <v>-2.069657888640053E-2</v>
      </c>
    </row>
    <row r="41" spans="1:4" x14ac:dyDescent="0.25">
      <c r="A41" s="46">
        <v>44604</v>
      </c>
      <c r="B41" s="47">
        <v>38497</v>
      </c>
      <c r="C41" s="238">
        <f t="shared" si="12"/>
        <v>454</v>
      </c>
      <c r="D41" s="535">
        <f t="shared" si="13"/>
        <v>1.1933864311437059E-2</v>
      </c>
    </row>
    <row r="42" spans="1:4" x14ac:dyDescent="0.25">
      <c r="A42" s="46">
        <v>44611</v>
      </c>
      <c r="B42" s="74">
        <v>39192</v>
      </c>
      <c r="C42" s="280">
        <f t="shared" si="12"/>
        <v>695</v>
      </c>
      <c r="D42" s="549">
        <f t="shared" si="13"/>
        <v>1.8053354806867983E-2</v>
      </c>
    </row>
    <row r="43" spans="1:4" x14ac:dyDescent="0.25">
      <c r="A43" s="46">
        <v>44618</v>
      </c>
      <c r="B43" s="74">
        <v>34012</v>
      </c>
      <c r="C43" s="280">
        <f>B43-B42</f>
        <v>-5180</v>
      </c>
      <c r="D43" s="549">
        <f>(B43/B42)-1</f>
        <v>-0.13216983057766896</v>
      </c>
    </row>
    <row r="44" spans="1:4" x14ac:dyDescent="0.25">
      <c r="A44" s="46">
        <v>44625</v>
      </c>
      <c r="B44" s="74">
        <v>28028</v>
      </c>
      <c r="C44" s="280">
        <f>B44-B43</f>
        <v>-5984</v>
      </c>
      <c r="D44" s="549">
        <f>(B44/B43)-1</f>
        <v>-0.17593790426908151</v>
      </c>
    </row>
    <row r="45" spans="1:4" x14ac:dyDescent="0.25">
      <c r="A45" s="46">
        <v>44632</v>
      </c>
      <c r="B45" s="47">
        <v>26164</v>
      </c>
      <c r="C45" s="238">
        <f>B45-B44</f>
        <v>-1864</v>
      </c>
      <c r="D45" s="535">
        <f>(B45/B44)-1</f>
        <v>-6.6504923647780823E-2</v>
      </c>
    </row>
    <row r="46" spans="1:4" x14ac:dyDescent="0.25">
      <c r="A46" s="46">
        <v>44639</v>
      </c>
      <c r="B46" s="79">
        <v>24730</v>
      </c>
      <c r="C46" s="284">
        <f>B46-B45</f>
        <v>-1434</v>
      </c>
      <c r="D46" s="551">
        <f>(B46/B45)-1</f>
        <v>-5.4808133312949092E-2</v>
      </c>
    </row>
    <row r="47" spans="1:4" x14ac:dyDescent="0.25">
      <c r="A47" s="46">
        <v>44646</v>
      </c>
      <c r="B47" s="79">
        <v>24225</v>
      </c>
      <c r="C47" s="284">
        <f t="shared" ref="C47:C48" si="14">B47-B46</f>
        <v>-505</v>
      </c>
      <c r="D47" s="551">
        <f t="shared" ref="D47:D48" si="15">(B47/B46)-1</f>
        <v>-2.0420541852001595E-2</v>
      </c>
    </row>
    <row r="48" spans="1:4" x14ac:dyDescent="0.25">
      <c r="A48" s="46">
        <v>44653</v>
      </c>
      <c r="B48" s="79">
        <v>22942</v>
      </c>
      <c r="C48" s="284">
        <f t="shared" si="14"/>
        <v>-1283</v>
      </c>
      <c r="D48" s="551">
        <f t="shared" si="15"/>
        <v>-5.2961816305469589E-2</v>
      </c>
    </row>
    <row r="49" spans="1:4" x14ac:dyDescent="0.25">
      <c r="A49" s="46">
        <v>44660</v>
      </c>
      <c r="B49" s="79">
        <v>21915</v>
      </c>
      <c r="C49" s="284">
        <f t="shared" ref="C49:C54" si="16">B49-B48</f>
        <v>-1027</v>
      </c>
      <c r="D49" s="551">
        <f t="shared" ref="D49:D54" si="17">(B49/B48)-1</f>
        <v>-4.4765059715805022E-2</v>
      </c>
    </row>
    <row r="50" spans="1:4" x14ac:dyDescent="0.25">
      <c r="A50" s="46">
        <v>44667</v>
      </c>
      <c r="B50" s="79">
        <v>25646</v>
      </c>
      <c r="C50" s="284">
        <f t="shared" si="16"/>
        <v>3731</v>
      </c>
      <c r="D50" s="551">
        <f t="shared" si="17"/>
        <v>0.1702486881131644</v>
      </c>
    </row>
    <row r="51" spans="1:4" x14ac:dyDescent="0.25">
      <c r="A51" s="46">
        <v>44674</v>
      </c>
      <c r="B51" s="79">
        <v>24172</v>
      </c>
      <c r="C51" s="284">
        <f t="shared" si="16"/>
        <v>-1474</v>
      </c>
      <c r="D51" s="551">
        <f t="shared" si="17"/>
        <v>-5.7474849879123435E-2</v>
      </c>
    </row>
    <row r="52" spans="1:4" x14ac:dyDescent="0.25">
      <c r="A52" s="46">
        <v>44681</v>
      </c>
      <c r="B52" s="47">
        <v>23723</v>
      </c>
      <c r="C52" s="238">
        <f t="shared" si="16"/>
        <v>-449</v>
      </c>
      <c r="D52" s="535">
        <f t="shared" si="17"/>
        <v>-1.8575210987919921E-2</v>
      </c>
    </row>
    <row r="53" spans="1:4" x14ac:dyDescent="0.25">
      <c r="A53" s="46">
        <v>44688</v>
      </c>
      <c r="B53" s="84">
        <v>23598</v>
      </c>
      <c r="C53" s="288">
        <f t="shared" si="16"/>
        <v>-125</v>
      </c>
      <c r="D53" s="553">
        <f t="shared" si="17"/>
        <v>-5.2691480841378091E-3</v>
      </c>
    </row>
    <row r="54" spans="1:4" x14ac:dyDescent="0.25">
      <c r="A54" s="46">
        <v>44695</v>
      </c>
      <c r="B54" s="84">
        <v>24017</v>
      </c>
      <c r="C54" s="288">
        <f t="shared" si="16"/>
        <v>419</v>
      </c>
      <c r="D54" s="553">
        <f t="shared" si="17"/>
        <v>1.7755742012034892E-2</v>
      </c>
    </row>
    <row r="55" spans="1:4" x14ac:dyDescent="0.25">
      <c r="A55" s="46">
        <v>44702</v>
      </c>
      <c r="B55" s="90">
        <v>25396</v>
      </c>
      <c r="C55" s="292">
        <f t="shared" ref="C55:C60" si="18">B55-B54</f>
        <v>1379</v>
      </c>
      <c r="D55" s="555">
        <f t="shared" ref="D55:D60" si="19">(B55/B54)-1</f>
        <v>5.741766248907032E-2</v>
      </c>
    </row>
    <row r="56" spans="1:4" x14ac:dyDescent="0.25">
      <c r="A56" s="46">
        <v>44709</v>
      </c>
      <c r="B56" s="90">
        <v>26754</v>
      </c>
      <c r="C56" s="292">
        <f t="shared" si="18"/>
        <v>1358</v>
      </c>
      <c r="D56" s="555">
        <f t="shared" si="19"/>
        <v>5.3472987872105859E-2</v>
      </c>
    </row>
    <row r="57" spans="1:4" x14ac:dyDescent="0.25">
      <c r="A57" s="46">
        <v>44716</v>
      </c>
      <c r="B57" s="90">
        <v>27050</v>
      </c>
      <c r="C57" s="292">
        <f t="shared" si="18"/>
        <v>296</v>
      </c>
      <c r="D57" s="555">
        <f t="shared" si="19"/>
        <v>1.1063766165807065E-2</v>
      </c>
    </row>
    <row r="58" spans="1:4" x14ac:dyDescent="0.25">
      <c r="A58" s="46">
        <v>44723</v>
      </c>
      <c r="B58" s="90">
        <v>29293</v>
      </c>
      <c r="C58" s="292">
        <f t="shared" si="18"/>
        <v>2243</v>
      </c>
      <c r="D58" s="555">
        <f t="shared" si="19"/>
        <v>8.2920517560074014E-2</v>
      </c>
    </row>
    <row r="59" spans="1:4" x14ac:dyDescent="0.25">
      <c r="A59" s="46">
        <v>44730</v>
      </c>
      <c r="B59" s="90">
        <v>32688</v>
      </c>
      <c r="C59" s="292">
        <f t="shared" si="18"/>
        <v>3395</v>
      </c>
      <c r="D59" s="555">
        <f t="shared" si="19"/>
        <v>0.11589799610828533</v>
      </c>
    </row>
    <row r="60" spans="1:4" x14ac:dyDescent="0.25">
      <c r="A60" s="46">
        <v>44737</v>
      </c>
      <c r="B60" s="90">
        <v>33699</v>
      </c>
      <c r="C60" s="292">
        <f t="shared" si="18"/>
        <v>1011</v>
      </c>
      <c r="D60" s="555">
        <f t="shared" si="19"/>
        <v>3.0928781204111688E-2</v>
      </c>
    </row>
    <row r="61" spans="1:4" x14ac:dyDescent="0.25">
      <c r="A61" s="46">
        <v>44744</v>
      </c>
      <c r="B61" s="90">
        <v>34744</v>
      </c>
      <c r="C61" s="292">
        <f t="shared" ref="C61:C66" si="20">B61-B60</f>
        <v>1045</v>
      </c>
      <c r="D61" s="555">
        <f t="shared" ref="D61:D66" si="21">(B61/B60)-1</f>
        <v>3.1009822249918439E-2</v>
      </c>
    </row>
    <row r="62" spans="1:4" x14ac:dyDescent="0.25">
      <c r="A62" s="46">
        <v>44751</v>
      </c>
      <c r="B62" s="90">
        <v>31634</v>
      </c>
      <c r="C62" s="292">
        <f t="shared" si="20"/>
        <v>-3110</v>
      </c>
      <c r="D62" s="555">
        <f t="shared" si="21"/>
        <v>-8.9511858162560465E-2</v>
      </c>
    </row>
    <row r="63" spans="1:4" x14ac:dyDescent="0.25">
      <c r="A63" s="46">
        <v>44758</v>
      </c>
      <c r="B63" s="47">
        <v>31429</v>
      </c>
      <c r="C63" s="238">
        <f t="shared" si="20"/>
        <v>-205</v>
      </c>
      <c r="D63" s="535">
        <f t="shared" si="21"/>
        <v>-6.4803692229878918E-3</v>
      </c>
    </row>
    <row r="64" spans="1:4" x14ac:dyDescent="0.25">
      <c r="A64" s="46">
        <v>44765</v>
      </c>
      <c r="B64" s="95">
        <v>30678</v>
      </c>
      <c r="C64" s="296">
        <f t="shared" si="20"/>
        <v>-751</v>
      </c>
      <c r="D64" s="557">
        <f t="shared" si="21"/>
        <v>-2.3895128702790425E-2</v>
      </c>
    </row>
    <row r="65" spans="1:4" x14ac:dyDescent="0.25">
      <c r="A65" s="46">
        <v>44772</v>
      </c>
      <c r="B65" s="47">
        <v>29255</v>
      </c>
      <c r="C65" s="238">
        <f t="shared" si="20"/>
        <v>-1423</v>
      </c>
      <c r="D65" s="535">
        <f t="shared" si="21"/>
        <v>-4.6385031618749628E-2</v>
      </c>
    </row>
    <row r="66" spans="1:4" x14ac:dyDescent="0.25">
      <c r="A66" s="46">
        <v>44779</v>
      </c>
      <c r="B66" s="100">
        <v>28448</v>
      </c>
      <c r="C66" s="299">
        <f t="shared" si="20"/>
        <v>-807</v>
      </c>
      <c r="D66" s="559">
        <f t="shared" si="21"/>
        <v>-2.7585028200307615E-2</v>
      </c>
    </row>
    <row r="67" spans="1:4" x14ac:dyDescent="0.25">
      <c r="A67" s="46">
        <v>44786</v>
      </c>
      <c r="B67" s="105">
        <v>29536</v>
      </c>
      <c r="C67" s="303">
        <f t="shared" ref="C67:C72" si="22">B67-B66</f>
        <v>1088</v>
      </c>
      <c r="D67" s="561">
        <f t="shared" ref="D67:D72" si="23">(B67/B66)-1</f>
        <v>3.8245219347581516E-2</v>
      </c>
    </row>
    <row r="68" spans="1:4" x14ac:dyDescent="0.25">
      <c r="A68" s="46">
        <v>44793</v>
      </c>
      <c r="B68" s="47">
        <v>29549</v>
      </c>
      <c r="C68" s="238">
        <f t="shared" si="22"/>
        <v>13</v>
      </c>
      <c r="D68" s="535">
        <f t="shared" si="23"/>
        <v>4.4014084507049134E-4</v>
      </c>
    </row>
    <row r="69" spans="1:4" x14ac:dyDescent="0.25">
      <c r="A69" s="46">
        <v>44800</v>
      </c>
      <c r="B69" s="47">
        <v>29194</v>
      </c>
      <c r="C69" s="238">
        <f t="shared" si="22"/>
        <v>-355</v>
      </c>
      <c r="D69" s="535">
        <f t="shared" si="23"/>
        <v>-1.201394294223157E-2</v>
      </c>
    </row>
    <row r="70" spans="1:4" x14ac:dyDescent="0.25">
      <c r="A70" s="46">
        <v>44807</v>
      </c>
      <c r="B70" s="47">
        <v>30513</v>
      </c>
      <c r="C70" s="238">
        <f t="shared" si="22"/>
        <v>1319</v>
      </c>
      <c r="D70" s="535">
        <f t="shared" si="23"/>
        <v>4.5180516544495397E-2</v>
      </c>
    </row>
    <row r="71" spans="1:4" x14ac:dyDescent="0.25">
      <c r="A71" s="46">
        <v>44814</v>
      </c>
      <c r="B71" s="47">
        <v>28561</v>
      </c>
      <c r="C71" s="238">
        <f t="shared" si="22"/>
        <v>-1952</v>
      </c>
      <c r="D71" s="535">
        <f t="shared" si="23"/>
        <v>-6.3972732933503806E-2</v>
      </c>
    </row>
    <row r="72" spans="1:4" x14ac:dyDescent="0.25">
      <c r="A72" s="46">
        <v>44821</v>
      </c>
      <c r="B72" s="47">
        <v>27134</v>
      </c>
      <c r="C72" s="238">
        <f t="shared" si="22"/>
        <v>-1427</v>
      </c>
      <c r="D72" s="535">
        <f t="shared" si="23"/>
        <v>-4.9963236581352155E-2</v>
      </c>
    </row>
    <row r="73" spans="1:4" x14ac:dyDescent="0.25">
      <c r="A73" s="46">
        <v>44828</v>
      </c>
      <c r="B73" s="110">
        <v>26137</v>
      </c>
      <c r="C73" s="307">
        <f t="shared" ref="C73:C78" si="24">B73-B72</f>
        <v>-997</v>
      </c>
      <c r="D73" s="563">
        <f t="shared" ref="D73:D79" si="25">(B73/B72)-1</f>
        <v>-3.6743568954079708E-2</v>
      </c>
    </row>
    <row r="74" spans="1:4" x14ac:dyDescent="0.25">
      <c r="A74" s="46">
        <v>44835</v>
      </c>
      <c r="B74" s="110">
        <v>25526</v>
      </c>
      <c r="C74" s="307">
        <f t="shared" si="24"/>
        <v>-611</v>
      </c>
      <c r="D74" s="563">
        <f t="shared" si="25"/>
        <v>-2.3376822129548169E-2</v>
      </c>
    </row>
    <row r="75" spans="1:4" x14ac:dyDescent="0.25">
      <c r="A75" s="46">
        <v>44842</v>
      </c>
      <c r="B75" s="47">
        <v>24561</v>
      </c>
      <c r="C75" s="238">
        <f t="shared" si="24"/>
        <v>-965</v>
      </c>
      <c r="D75" s="535">
        <f t="shared" si="25"/>
        <v>-3.7804591397006981E-2</v>
      </c>
    </row>
    <row r="76" spans="1:4" x14ac:dyDescent="0.25">
      <c r="A76" s="46">
        <v>44849</v>
      </c>
      <c r="B76" s="115">
        <v>27013</v>
      </c>
      <c r="C76" s="565">
        <f t="shared" si="24"/>
        <v>2452</v>
      </c>
      <c r="D76" s="566">
        <f t="shared" si="25"/>
        <v>9.9833068686128401E-2</v>
      </c>
    </row>
    <row r="77" spans="1:4" x14ac:dyDescent="0.25">
      <c r="A77" s="46">
        <v>44856</v>
      </c>
      <c r="B77" s="120">
        <v>25819</v>
      </c>
      <c r="C77" s="313">
        <f t="shared" si="24"/>
        <v>-1194</v>
      </c>
      <c r="D77" s="568">
        <f t="shared" si="25"/>
        <v>-4.4200940288009472E-2</v>
      </c>
    </row>
    <row r="78" spans="1:4" x14ac:dyDescent="0.25">
      <c r="A78" s="46">
        <v>44863</v>
      </c>
      <c r="B78" s="120">
        <v>26033</v>
      </c>
      <c r="C78" s="313">
        <f t="shared" si="24"/>
        <v>214</v>
      </c>
      <c r="D78" s="568">
        <f t="shared" si="25"/>
        <v>8.2884697315930289E-3</v>
      </c>
    </row>
    <row r="79" spans="1:4" x14ac:dyDescent="0.25">
      <c r="A79" s="46">
        <v>44870</v>
      </c>
      <c r="B79" s="120">
        <v>25940</v>
      </c>
      <c r="C79" s="313">
        <f>B79-B78</f>
        <v>-93</v>
      </c>
      <c r="D79" s="568">
        <f t="shared" si="25"/>
        <v>-3.5723888910229595E-3</v>
      </c>
    </row>
    <row r="80" spans="1:4" x14ac:dyDescent="0.25">
      <c r="A80" s="46">
        <v>44877</v>
      </c>
      <c r="B80" s="47">
        <v>26561</v>
      </c>
      <c r="C80" s="238">
        <f>B80-B79</f>
        <v>621</v>
      </c>
      <c r="D80" s="535">
        <f>(B80/B79)-1</f>
        <v>2.3939861218195801E-2</v>
      </c>
    </row>
    <row r="81" spans="1:4" x14ac:dyDescent="0.25">
      <c r="A81" s="46">
        <v>44884</v>
      </c>
      <c r="B81" s="125">
        <v>28605</v>
      </c>
      <c r="C81" s="317">
        <f t="shared" ref="C81:C82" si="26">B81-B80</f>
        <v>2044</v>
      </c>
      <c r="D81" s="570">
        <f t="shared" ref="D81:D82" si="27">(B81/B80)-1</f>
        <v>7.6954933925680535E-2</v>
      </c>
    </row>
    <row r="82" spans="1:4" x14ac:dyDescent="0.25">
      <c r="A82" s="46">
        <v>44891</v>
      </c>
      <c r="B82" s="125">
        <v>29212</v>
      </c>
      <c r="C82" s="317">
        <f t="shared" si="26"/>
        <v>607</v>
      </c>
      <c r="D82" s="570">
        <f t="shared" si="27"/>
        <v>2.1220066421954176E-2</v>
      </c>
    </row>
    <row r="83" spans="1:4" x14ac:dyDescent="0.25">
      <c r="A83" s="46">
        <v>44898</v>
      </c>
      <c r="B83" s="47">
        <v>26176</v>
      </c>
      <c r="C83" s="238">
        <f t="shared" ref="C83:C88" si="28">B83-B82</f>
        <v>-3036</v>
      </c>
      <c r="D83" s="535">
        <f t="shared" ref="D83:D88" si="29">(B83/B82)-1</f>
        <v>-0.10392989182527723</v>
      </c>
    </row>
    <row r="84" spans="1:4" x14ac:dyDescent="0.25">
      <c r="A84" s="46">
        <v>44905</v>
      </c>
      <c r="B84" s="130">
        <v>28526</v>
      </c>
      <c r="C84" s="320">
        <f t="shared" si="28"/>
        <v>2350</v>
      </c>
      <c r="D84" s="572">
        <f t="shared" si="29"/>
        <v>8.9776894865525758E-2</v>
      </c>
    </row>
    <row r="85" spans="1:4" x14ac:dyDescent="0.25">
      <c r="A85" s="46">
        <v>44912</v>
      </c>
      <c r="B85" s="47">
        <v>28676</v>
      </c>
      <c r="C85" s="238">
        <f t="shared" si="28"/>
        <v>150</v>
      </c>
      <c r="D85" s="535">
        <f t="shared" si="29"/>
        <v>5.2583607936618204E-3</v>
      </c>
    </row>
    <row r="86" spans="1:4" x14ac:dyDescent="0.25">
      <c r="A86" s="46">
        <v>44919</v>
      </c>
      <c r="B86" s="135">
        <v>31674</v>
      </c>
      <c r="C86" s="323">
        <f t="shared" si="28"/>
        <v>2998</v>
      </c>
      <c r="D86" s="535">
        <f t="shared" si="29"/>
        <v>0.10454735667457116</v>
      </c>
    </row>
    <row r="87" spans="1:4" x14ac:dyDescent="0.25">
      <c r="A87" s="46">
        <v>44926</v>
      </c>
      <c r="B87" s="47">
        <v>29822</v>
      </c>
      <c r="C87" s="238">
        <f t="shared" si="28"/>
        <v>-1852</v>
      </c>
      <c r="D87" s="535">
        <f t="shared" si="29"/>
        <v>-5.8470669950116849E-2</v>
      </c>
    </row>
    <row r="88" spans="1:4" x14ac:dyDescent="0.25">
      <c r="A88" s="46">
        <v>44933</v>
      </c>
      <c r="B88" s="140">
        <v>26034</v>
      </c>
      <c r="C88" s="326">
        <f t="shared" si="28"/>
        <v>-3788</v>
      </c>
      <c r="D88" s="576">
        <f t="shared" si="29"/>
        <v>-0.12702032056870771</v>
      </c>
    </row>
    <row r="89" spans="1:4" x14ac:dyDescent="0.25">
      <c r="A89" s="46">
        <v>44940</v>
      </c>
      <c r="B89" s="140">
        <v>36775</v>
      </c>
      <c r="C89" s="326">
        <f t="shared" ref="C89:C94" si="30">B89-B88</f>
        <v>10741</v>
      </c>
      <c r="D89" s="576">
        <f t="shared" ref="D89:D94" si="31">(B89/B88)-1</f>
        <v>0.41257586233387111</v>
      </c>
    </row>
    <row r="90" spans="1:4" x14ac:dyDescent="0.25">
      <c r="A90" s="46">
        <v>44947</v>
      </c>
      <c r="B90" s="47">
        <v>36535</v>
      </c>
      <c r="C90" s="238">
        <f t="shared" si="30"/>
        <v>-240</v>
      </c>
      <c r="D90" s="535">
        <f t="shared" si="31"/>
        <v>-6.5261726716518975E-3</v>
      </c>
    </row>
    <row r="91" spans="1:4" x14ac:dyDescent="0.25">
      <c r="A91" s="46">
        <v>44954</v>
      </c>
      <c r="B91" s="47">
        <v>35647</v>
      </c>
      <c r="C91" s="238">
        <f t="shared" si="30"/>
        <v>-888</v>
      </c>
      <c r="D91" s="535">
        <f t="shared" si="31"/>
        <v>-2.4305460517312194E-2</v>
      </c>
    </row>
    <row r="92" spans="1:4" x14ac:dyDescent="0.25">
      <c r="A92" s="46">
        <v>44961</v>
      </c>
      <c r="B92" s="145">
        <v>34935</v>
      </c>
      <c r="C92" s="330">
        <f t="shared" si="30"/>
        <v>-712</v>
      </c>
      <c r="D92" s="578">
        <f t="shared" si="31"/>
        <v>-1.9973630319521929E-2</v>
      </c>
    </row>
    <row r="93" spans="1:4" x14ac:dyDescent="0.25">
      <c r="A93" s="46">
        <v>44968</v>
      </c>
      <c r="B93" s="47">
        <v>36046</v>
      </c>
      <c r="C93" s="238">
        <f t="shared" si="30"/>
        <v>1111</v>
      </c>
      <c r="D93" s="535">
        <f t="shared" si="31"/>
        <v>3.1801917847430916E-2</v>
      </c>
    </row>
    <row r="94" spans="1:4" x14ac:dyDescent="0.25">
      <c r="A94" s="46">
        <v>44975</v>
      </c>
      <c r="B94" s="150">
        <v>38719</v>
      </c>
      <c r="C94" s="333">
        <f t="shared" si="30"/>
        <v>2673</v>
      </c>
      <c r="D94" s="580">
        <f t="shared" si="31"/>
        <v>7.4155246074460335E-2</v>
      </c>
    </row>
    <row r="95" spans="1:4" x14ac:dyDescent="0.25">
      <c r="A95" s="46">
        <v>44982</v>
      </c>
      <c r="B95" s="47">
        <v>33705</v>
      </c>
      <c r="C95" s="238">
        <f t="shared" ref="C95:C100" si="32">B95-B94</f>
        <v>-5014</v>
      </c>
      <c r="D95" s="535">
        <f t="shared" ref="D95:D100" si="33">(B95/B94)-1</f>
        <v>-0.12949714610398</v>
      </c>
    </row>
    <row r="96" spans="1:4" x14ac:dyDescent="0.25">
      <c r="A96" s="46">
        <v>44989</v>
      </c>
      <c r="B96" s="150">
        <v>29863</v>
      </c>
      <c r="C96" s="333">
        <f t="shared" si="32"/>
        <v>-3842</v>
      </c>
      <c r="D96" s="535">
        <f t="shared" si="33"/>
        <v>-0.11398902240023734</v>
      </c>
    </row>
    <row r="97" spans="1:4" x14ac:dyDescent="0.25">
      <c r="A97" s="46">
        <v>44996</v>
      </c>
      <c r="B97" s="150">
        <v>32094</v>
      </c>
      <c r="C97" s="333">
        <f t="shared" si="32"/>
        <v>2231</v>
      </c>
      <c r="D97" s="580">
        <f t="shared" si="33"/>
        <v>7.4707832434785626E-2</v>
      </c>
    </row>
    <row r="98" spans="1:4" x14ac:dyDescent="0.25">
      <c r="A98" s="46">
        <v>45003</v>
      </c>
      <c r="B98" s="47">
        <v>32056</v>
      </c>
      <c r="C98" s="238">
        <f t="shared" si="32"/>
        <v>-38</v>
      </c>
      <c r="D98" s="535">
        <f t="shared" si="33"/>
        <v>-1.1840219355643278E-3</v>
      </c>
    </row>
    <row r="99" spans="1:4" x14ac:dyDescent="0.25">
      <c r="A99" s="46">
        <v>45010</v>
      </c>
      <c r="B99" s="150">
        <v>31989</v>
      </c>
      <c r="C99" s="333">
        <f t="shared" si="32"/>
        <v>-67</v>
      </c>
      <c r="D99" s="580">
        <f t="shared" si="33"/>
        <v>-2.0900923384077341E-3</v>
      </c>
    </row>
    <row r="100" spans="1:4" x14ac:dyDescent="0.25">
      <c r="A100" s="46">
        <v>45017</v>
      </c>
      <c r="B100" s="150">
        <v>31768</v>
      </c>
      <c r="C100" s="333">
        <f t="shared" si="32"/>
        <v>-221</v>
      </c>
      <c r="D100" s="580">
        <f t="shared" si="33"/>
        <v>-6.9086248397887129E-3</v>
      </c>
    </row>
    <row r="101" spans="1:4" x14ac:dyDescent="0.25">
      <c r="A101" s="46">
        <v>45024</v>
      </c>
      <c r="B101" s="150">
        <v>31313</v>
      </c>
      <c r="C101" s="333">
        <f t="shared" ref="C101:C106" si="34">B101-B100</f>
        <v>-455</v>
      </c>
      <c r="D101" s="580">
        <f t="shared" ref="D101:D106" si="35">(B101/B100)-1</f>
        <v>-1.4322588768572175E-2</v>
      </c>
    </row>
    <row r="102" spans="1:4" x14ac:dyDescent="0.25">
      <c r="A102" s="46">
        <v>45031</v>
      </c>
      <c r="B102" s="150">
        <v>34576</v>
      </c>
      <c r="C102" s="333">
        <f t="shared" si="34"/>
        <v>3263</v>
      </c>
      <c r="D102" s="580">
        <f t="shared" si="35"/>
        <v>0.10420592086353908</v>
      </c>
    </row>
    <row r="103" spans="1:4" x14ac:dyDescent="0.25">
      <c r="A103" s="46">
        <v>45038</v>
      </c>
      <c r="B103" s="150">
        <v>31637</v>
      </c>
      <c r="C103" s="333">
        <f t="shared" si="34"/>
        <v>-2939</v>
      </c>
      <c r="D103" s="580">
        <f t="shared" si="35"/>
        <v>-8.5001156871818639E-2</v>
      </c>
    </row>
    <row r="104" spans="1:4" x14ac:dyDescent="0.25">
      <c r="A104" s="46">
        <v>45045</v>
      </c>
      <c r="B104" s="150">
        <v>30113</v>
      </c>
      <c r="C104" s="333">
        <f t="shared" si="34"/>
        <v>-1524</v>
      </c>
      <c r="D104" s="580">
        <f t="shared" si="35"/>
        <v>-4.8171444827259213E-2</v>
      </c>
    </row>
    <row r="105" spans="1:4" x14ac:dyDescent="0.25">
      <c r="A105" s="46">
        <v>45052</v>
      </c>
      <c r="B105" s="157">
        <v>29330</v>
      </c>
      <c r="C105" s="337">
        <f t="shared" si="34"/>
        <v>-783</v>
      </c>
      <c r="D105" s="582">
        <f t="shared" si="35"/>
        <v>-2.600205891143359E-2</v>
      </c>
    </row>
    <row r="106" spans="1:4" x14ac:dyDescent="0.25">
      <c r="A106" s="46">
        <v>45059</v>
      </c>
      <c r="B106" s="157">
        <v>29595</v>
      </c>
      <c r="C106" s="337">
        <f t="shared" si="34"/>
        <v>265</v>
      </c>
      <c r="D106" s="582">
        <f t="shared" si="35"/>
        <v>9.035117627003153E-3</v>
      </c>
    </row>
    <row r="107" spans="1:4" x14ac:dyDescent="0.25">
      <c r="A107" s="46">
        <v>45066</v>
      </c>
      <c r="B107" s="157">
        <v>29212</v>
      </c>
      <c r="C107" s="337">
        <f t="shared" ref="C107:C112" si="36">B107-B106</f>
        <v>-383</v>
      </c>
      <c r="D107" s="582">
        <f t="shared" ref="D107:D112" si="37">(B107/B106)-1</f>
        <v>-1.2941375232302765E-2</v>
      </c>
    </row>
    <row r="108" spans="1:4" x14ac:dyDescent="0.25">
      <c r="A108" s="46">
        <v>45073</v>
      </c>
      <c r="B108" s="157">
        <v>30720</v>
      </c>
      <c r="C108" s="337">
        <f t="shared" si="36"/>
        <v>1508</v>
      </c>
      <c r="D108" s="582">
        <f t="shared" si="37"/>
        <v>5.1622620840750422E-2</v>
      </c>
    </row>
    <row r="109" spans="1:4" x14ac:dyDescent="0.25">
      <c r="A109" s="46">
        <v>45080</v>
      </c>
      <c r="B109" s="157">
        <v>29081</v>
      </c>
      <c r="C109" s="337">
        <f t="shared" si="36"/>
        <v>-1639</v>
      </c>
      <c r="D109" s="582">
        <f t="shared" si="37"/>
        <v>-5.3352864583333326E-2</v>
      </c>
    </row>
    <row r="110" spans="1:4" x14ac:dyDescent="0.25">
      <c r="A110" s="46">
        <v>45087</v>
      </c>
      <c r="B110" s="47">
        <v>29543</v>
      </c>
      <c r="C110" s="238">
        <f t="shared" si="36"/>
        <v>462</v>
      </c>
      <c r="D110" s="535">
        <f t="shared" si="37"/>
        <v>1.5886661394037382E-2</v>
      </c>
    </row>
    <row r="111" spans="1:4" x14ac:dyDescent="0.25">
      <c r="A111" s="46">
        <v>45094</v>
      </c>
      <c r="B111" s="47">
        <v>32233</v>
      </c>
      <c r="C111" s="238">
        <f t="shared" si="36"/>
        <v>2690</v>
      </c>
      <c r="D111" s="535">
        <f t="shared" si="37"/>
        <v>9.105371830890574E-2</v>
      </c>
    </row>
    <row r="112" spans="1:4" x14ac:dyDescent="0.25">
      <c r="A112" s="46">
        <v>45101</v>
      </c>
      <c r="B112" s="583">
        <v>39718</v>
      </c>
      <c r="C112" s="585">
        <f t="shared" si="36"/>
        <v>7485</v>
      </c>
      <c r="D112" s="586">
        <f t="shared" si="37"/>
        <v>0.23221543139019007</v>
      </c>
    </row>
    <row r="113" spans="1:4" x14ac:dyDescent="0.25">
      <c r="A113" s="46">
        <v>45108</v>
      </c>
      <c r="B113" s="47">
        <v>34332</v>
      </c>
      <c r="C113" s="238">
        <f t="shared" ref="C113:C118" si="38">B113-B112</f>
        <v>-5386</v>
      </c>
      <c r="D113" s="535">
        <f t="shared" ref="D113:D118" si="39">(B113/B112)-1</f>
        <v>-0.1356060224583312</v>
      </c>
    </row>
    <row r="114" spans="1:4" x14ac:dyDescent="0.25">
      <c r="A114" s="46">
        <v>45115</v>
      </c>
      <c r="B114" s="162">
        <v>32755</v>
      </c>
      <c r="C114" s="341">
        <f t="shared" si="38"/>
        <v>-1577</v>
      </c>
      <c r="D114" s="588">
        <f t="shared" si="39"/>
        <v>-4.5933822672725166E-2</v>
      </c>
    </row>
    <row r="115" spans="1:4" x14ac:dyDescent="0.25">
      <c r="A115" s="46">
        <v>45122</v>
      </c>
      <c r="B115" s="162">
        <v>34751</v>
      </c>
      <c r="C115" s="341">
        <f t="shared" si="38"/>
        <v>1996</v>
      </c>
      <c r="D115" s="588">
        <f t="shared" si="39"/>
        <v>6.0937261486796013E-2</v>
      </c>
    </row>
    <row r="116" spans="1:4" x14ac:dyDescent="0.25">
      <c r="A116" s="46">
        <v>45129</v>
      </c>
      <c r="B116" s="47">
        <v>35544</v>
      </c>
      <c r="C116" s="238">
        <f t="shared" si="38"/>
        <v>793</v>
      </c>
      <c r="D116" s="535">
        <f t="shared" si="39"/>
        <v>2.2819487209001288E-2</v>
      </c>
    </row>
    <row r="117" spans="1:4" x14ac:dyDescent="0.25">
      <c r="A117" s="46">
        <v>45136</v>
      </c>
      <c r="B117" s="167">
        <v>34705</v>
      </c>
      <c r="C117" s="345">
        <f t="shared" si="38"/>
        <v>-839</v>
      </c>
      <c r="D117" s="590">
        <f t="shared" si="39"/>
        <v>-2.3604546477605237E-2</v>
      </c>
    </row>
    <row r="118" spans="1:4" x14ac:dyDescent="0.25">
      <c r="A118" s="46">
        <v>45143</v>
      </c>
      <c r="B118" s="172">
        <v>33835</v>
      </c>
      <c r="C118" s="349">
        <f t="shared" si="38"/>
        <v>-870</v>
      </c>
      <c r="D118" s="592">
        <f t="shared" si="39"/>
        <v>-2.5068433943235879E-2</v>
      </c>
    </row>
    <row r="119" spans="1:4" x14ac:dyDescent="0.25">
      <c r="A119" s="46">
        <v>45150</v>
      </c>
      <c r="B119" s="172">
        <v>34639</v>
      </c>
      <c r="C119" s="349">
        <f t="shared" ref="C119:C124" si="40">B119-B118</f>
        <v>804</v>
      </c>
      <c r="D119" s="592">
        <f t="shared" ref="D119:D124" si="41">(B119/B118)-1</f>
        <v>2.3762376237623783E-2</v>
      </c>
    </row>
    <row r="120" spans="1:4" x14ac:dyDescent="0.25">
      <c r="A120" s="46">
        <v>45157</v>
      </c>
      <c r="B120" s="47">
        <v>34460</v>
      </c>
      <c r="C120" s="238">
        <f t="shared" si="40"/>
        <v>-179</v>
      </c>
      <c r="D120" s="535">
        <f t="shared" si="41"/>
        <v>-5.1675856693322864E-3</v>
      </c>
    </row>
    <row r="121" spans="1:4" x14ac:dyDescent="0.25">
      <c r="A121" s="46">
        <v>45164</v>
      </c>
      <c r="B121" s="47">
        <v>32202</v>
      </c>
      <c r="C121" s="238">
        <f t="shared" si="40"/>
        <v>-2258</v>
      </c>
      <c r="D121" s="535">
        <f t="shared" si="41"/>
        <v>-6.5525246662797465E-2</v>
      </c>
    </row>
    <row r="122" spans="1:4" x14ac:dyDescent="0.25">
      <c r="A122" s="46">
        <v>45171</v>
      </c>
      <c r="B122" s="177">
        <v>33317</v>
      </c>
      <c r="C122" s="353">
        <f t="shared" si="40"/>
        <v>1115</v>
      </c>
      <c r="D122" s="594">
        <f t="shared" si="41"/>
        <v>3.4625178560337977E-2</v>
      </c>
    </row>
    <row r="123" spans="1:4" x14ac:dyDescent="0.25">
      <c r="A123" s="46">
        <v>45178</v>
      </c>
      <c r="B123" s="182">
        <v>30857</v>
      </c>
      <c r="C123" s="357">
        <f t="shared" si="40"/>
        <v>-2460</v>
      </c>
      <c r="D123" s="596">
        <f t="shared" si="41"/>
        <v>-7.3836179728066775E-2</v>
      </c>
    </row>
    <row r="124" spans="1:4" x14ac:dyDescent="0.25">
      <c r="A124" s="46">
        <v>45185</v>
      </c>
      <c r="B124" s="182">
        <v>29664</v>
      </c>
      <c r="C124" s="357">
        <f t="shared" si="40"/>
        <v>-1193</v>
      </c>
      <c r="D124" s="596">
        <f t="shared" si="41"/>
        <v>-3.8662216028777951E-2</v>
      </c>
    </row>
    <row r="125" spans="1:4" x14ac:dyDescent="0.25">
      <c r="A125" s="46">
        <v>45192</v>
      </c>
      <c r="B125" s="47">
        <v>29228</v>
      </c>
      <c r="C125" s="238">
        <f t="shared" ref="C125:C130" si="42">B125-B124</f>
        <v>-436</v>
      </c>
      <c r="D125" s="535">
        <f t="shared" ref="D125:D131" si="43">(B125/B124)-1</f>
        <v>-1.4697950377562052E-2</v>
      </c>
    </row>
    <row r="126" spans="1:4" x14ac:dyDescent="0.25">
      <c r="A126" s="46">
        <v>45199</v>
      </c>
      <c r="B126" s="47">
        <v>28973</v>
      </c>
      <c r="C126" s="238">
        <f t="shared" si="42"/>
        <v>-255</v>
      </c>
      <c r="D126" s="535">
        <f t="shared" si="43"/>
        <v>-8.7245107431230817E-3</v>
      </c>
    </row>
    <row r="127" spans="1:4" x14ac:dyDescent="0.25">
      <c r="A127" s="46">
        <v>45206</v>
      </c>
      <c r="B127" s="187">
        <v>28247</v>
      </c>
      <c r="C127" s="361">
        <f t="shared" si="42"/>
        <v>-726</v>
      </c>
      <c r="D127" s="598">
        <f t="shared" si="43"/>
        <v>-2.5057812446070526E-2</v>
      </c>
    </row>
    <row r="128" spans="1:4" x14ac:dyDescent="0.25">
      <c r="A128" s="46">
        <v>45213</v>
      </c>
      <c r="B128" s="47">
        <v>29822</v>
      </c>
      <c r="C128" s="238">
        <f t="shared" si="42"/>
        <v>1575</v>
      </c>
      <c r="D128" s="535">
        <f t="shared" si="43"/>
        <v>5.5758133607108684E-2</v>
      </c>
    </row>
    <row r="129" spans="1:4" x14ac:dyDescent="0.25">
      <c r="A129" s="46">
        <v>45220</v>
      </c>
      <c r="B129" s="47">
        <v>28471</v>
      </c>
      <c r="C129" s="238">
        <f t="shared" si="42"/>
        <v>-1351</v>
      </c>
      <c r="D129" s="535">
        <f t="shared" si="43"/>
        <v>-4.530212594728722E-2</v>
      </c>
    </row>
    <row r="130" spans="1:4" x14ac:dyDescent="0.25">
      <c r="A130" s="46">
        <v>45227</v>
      </c>
      <c r="B130" s="192">
        <v>28087</v>
      </c>
      <c r="C130" s="365">
        <f t="shared" si="42"/>
        <v>-384</v>
      </c>
      <c r="D130" s="600">
        <f t="shared" si="43"/>
        <v>-1.3487408239963417E-2</v>
      </c>
    </row>
    <row r="131" spans="1:4" x14ac:dyDescent="0.25">
      <c r="A131" s="46">
        <v>45234</v>
      </c>
      <c r="B131" s="192">
        <v>27710</v>
      </c>
      <c r="C131" s="365">
        <f t="shared" ref="C131:C136" si="44">B131-B130</f>
        <v>-377</v>
      </c>
      <c r="D131" s="600">
        <f t="shared" si="43"/>
        <v>-1.3422579841207649E-2</v>
      </c>
    </row>
    <row r="132" spans="1:4" x14ac:dyDescent="0.25">
      <c r="A132" s="46">
        <v>45241</v>
      </c>
      <c r="B132" s="197">
        <v>28726</v>
      </c>
      <c r="C132" s="369">
        <f t="shared" si="44"/>
        <v>1016</v>
      </c>
      <c r="D132" s="602">
        <f t="shared" ref="D132:D137" si="45">(B132/B131)-1</f>
        <v>3.6665463731504921E-2</v>
      </c>
    </row>
    <row r="133" spans="1:4" x14ac:dyDescent="0.25">
      <c r="A133" s="46">
        <v>45248</v>
      </c>
      <c r="B133" s="197">
        <v>29449</v>
      </c>
      <c r="C133" s="369">
        <f t="shared" si="44"/>
        <v>723</v>
      </c>
      <c r="D133" s="602">
        <f t="shared" si="45"/>
        <v>2.5168836594026356E-2</v>
      </c>
    </row>
    <row r="134" spans="1:4" x14ac:dyDescent="0.25">
      <c r="A134" s="46">
        <v>45255</v>
      </c>
      <c r="B134" s="197">
        <v>30684</v>
      </c>
      <c r="C134" s="369">
        <f t="shared" si="44"/>
        <v>1235</v>
      </c>
      <c r="D134" s="602">
        <f t="shared" si="45"/>
        <v>4.193690787463078E-2</v>
      </c>
    </row>
    <row r="135" spans="1:4" x14ac:dyDescent="0.25">
      <c r="A135" s="46">
        <v>45262</v>
      </c>
      <c r="B135" s="47">
        <v>27481</v>
      </c>
      <c r="C135" s="238">
        <f t="shared" si="44"/>
        <v>-3203</v>
      </c>
      <c r="D135" s="535">
        <f t="shared" si="45"/>
        <v>-0.10438665102333466</v>
      </c>
    </row>
    <row r="136" spans="1:4" x14ac:dyDescent="0.25">
      <c r="A136" s="46">
        <v>45269</v>
      </c>
      <c r="B136" s="202">
        <v>28972</v>
      </c>
      <c r="C136" s="373">
        <f t="shared" si="44"/>
        <v>1491</v>
      </c>
      <c r="D136" s="604">
        <f t="shared" si="45"/>
        <v>5.4255667552126852E-2</v>
      </c>
    </row>
    <row r="137" spans="1:4" x14ac:dyDescent="0.25">
      <c r="A137" s="46">
        <v>45276</v>
      </c>
      <c r="B137" s="47">
        <v>29223</v>
      </c>
      <c r="C137" s="238">
        <f t="shared" ref="C137:C142" si="46">B137-B136</f>
        <v>251</v>
      </c>
      <c r="D137" s="535">
        <f t="shared" si="45"/>
        <v>8.6635372083390116E-3</v>
      </c>
    </row>
    <row r="138" spans="1:4" x14ac:dyDescent="0.25">
      <c r="A138" s="46">
        <v>45283</v>
      </c>
      <c r="B138" s="47">
        <v>33497</v>
      </c>
      <c r="C138" s="238">
        <f t="shared" si="46"/>
        <v>4274</v>
      </c>
      <c r="D138" s="535">
        <f t="shared" ref="D138:D143" si="47">(B138/B137)-1</f>
        <v>0.14625466242343355</v>
      </c>
    </row>
    <row r="139" spans="1:4" x14ac:dyDescent="0.25">
      <c r="A139" s="46">
        <v>45290</v>
      </c>
      <c r="B139" s="47">
        <v>33949</v>
      </c>
      <c r="C139" s="238">
        <f t="shared" si="46"/>
        <v>452</v>
      </c>
      <c r="D139" s="535">
        <f t="shared" si="47"/>
        <v>1.349374570857087E-2</v>
      </c>
    </row>
    <row r="140" spans="1:4" x14ac:dyDescent="0.25">
      <c r="A140" s="46">
        <v>45297</v>
      </c>
      <c r="B140" s="47">
        <v>28097</v>
      </c>
      <c r="C140" s="238">
        <f t="shared" si="46"/>
        <v>-5852</v>
      </c>
      <c r="D140" s="535">
        <f t="shared" si="47"/>
        <v>-0.17237621137588732</v>
      </c>
    </row>
    <row r="141" spans="1:4" x14ac:dyDescent="0.25">
      <c r="A141" s="46">
        <v>45304</v>
      </c>
      <c r="B141" s="47">
        <v>31838</v>
      </c>
      <c r="C141" s="238">
        <f t="shared" si="46"/>
        <v>3741</v>
      </c>
      <c r="D141" s="535">
        <f t="shared" si="47"/>
        <v>0.13314588746129474</v>
      </c>
    </row>
    <row r="142" spans="1:4" x14ac:dyDescent="0.25">
      <c r="A142" s="46">
        <v>45311</v>
      </c>
      <c r="B142" s="47">
        <v>34923</v>
      </c>
      <c r="C142" s="238">
        <f t="shared" si="46"/>
        <v>3085</v>
      </c>
      <c r="D142" s="535">
        <f t="shared" si="47"/>
        <v>9.6896789999371791E-2</v>
      </c>
    </row>
    <row r="143" spans="1:4" x14ac:dyDescent="0.25">
      <c r="A143" s="46">
        <v>45318</v>
      </c>
      <c r="B143" s="207">
        <v>32788</v>
      </c>
      <c r="C143" s="377">
        <f t="shared" ref="C143:C148" si="48">B143-B142</f>
        <v>-2135</v>
      </c>
      <c r="D143" s="606">
        <f t="shared" si="47"/>
        <v>-6.1134495890960094E-2</v>
      </c>
    </row>
    <row r="144" spans="1:4" x14ac:dyDescent="0.25">
      <c r="A144" s="46">
        <v>45325</v>
      </c>
      <c r="B144" s="47">
        <v>33081</v>
      </c>
      <c r="C144" s="238">
        <f t="shared" si="48"/>
        <v>293</v>
      </c>
      <c r="D144" s="535">
        <f t="shared" ref="D144:D149" si="49">(B144/B143)-1</f>
        <v>8.9361961693301684E-3</v>
      </c>
    </row>
    <row r="145" spans="1:4" x14ac:dyDescent="0.25">
      <c r="A145" s="46">
        <v>45332</v>
      </c>
      <c r="B145" s="212">
        <v>34778</v>
      </c>
      <c r="C145" s="381">
        <f t="shared" si="48"/>
        <v>1697</v>
      </c>
      <c r="D145" s="608">
        <f t="shared" si="49"/>
        <v>5.1298328345575905E-2</v>
      </c>
    </row>
    <row r="146" spans="1:4" x14ac:dyDescent="0.25">
      <c r="A146" s="46">
        <v>45339</v>
      </c>
      <c r="B146" s="47">
        <v>37727</v>
      </c>
      <c r="C146" s="238">
        <f t="shared" si="48"/>
        <v>2949</v>
      </c>
      <c r="D146" s="535">
        <f t="shared" si="49"/>
        <v>8.479498533555696E-2</v>
      </c>
    </row>
    <row r="147" spans="1:4" x14ac:dyDescent="0.25">
      <c r="A147" s="46">
        <v>45346</v>
      </c>
      <c r="B147" s="47">
        <v>34775</v>
      </c>
      <c r="C147" s="238">
        <f t="shared" si="48"/>
        <v>-2952</v>
      </c>
      <c r="D147" s="535">
        <f t="shared" si="49"/>
        <v>-7.8246348768786333E-2</v>
      </c>
    </row>
    <row r="148" spans="1:4" x14ac:dyDescent="0.25">
      <c r="A148" s="46">
        <v>45353</v>
      </c>
      <c r="B148" s="217">
        <v>33078</v>
      </c>
      <c r="C148" s="385">
        <f t="shared" si="48"/>
        <v>-1697</v>
      </c>
      <c r="D148" s="610">
        <f t="shared" si="49"/>
        <v>-4.87994248741912E-2</v>
      </c>
    </row>
    <row r="149" spans="1:4" x14ac:dyDescent="0.25">
      <c r="A149" s="46">
        <v>45360</v>
      </c>
      <c r="B149" s="47">
        <v>32939</v>
      </c>
      <c r="C149" s="238">
        <f>B149-B148</f>
        <v>-139</v>
      </c>
      <c r="D149" s="535">
        <f t="shared" si="49"/>
        <v>-4.2021887659471346E-3</v>
      </c>
    </row>
    <row r="150" spans="1:4" x14ac:dyDescent="0.25">
      <c r="A150" s="46">
        <v>45367</v>
      </c>
      <c r="B150" s="222">
        <v>32920</v>
      </c>
      <c r="C150" s="389">
        <f>B150-B149</f>
        <v>-19</v>
      </c>
      <c r="D150" s="612">
        <f>(B150/B149)-1</f>
        <v>-5.7682382585988456E-4</v>
      </c>
    </row>
    <row r="151" spans="1:4" x14ac:dyDescent="0.25">
      <c r="A151" s="46">
        <v>45374</v>
      </c>
      <c r="B151" s="222">
        <v>31391</v>
      </c>
      <c r="C151" s="389">
        <f>B151-B150</f>
        <v>-1529</v>
      </c>
      <c r="D151" s="612">
        <f>(B151/B150)-1</f>
        <v>-4.6445929526123919E-2</v>
      </c>
    </row>
    <row r="152" spans="1:4" x14ac:dyDescent="0.25">
      <c r="A152" s="46">
        <v>45381</v>
      </c>
      <c r="B152" s="222">
        <v>31603</v>
      </c>
      <c r="C152" s="385">
        <f t="shared" ref="C152" si="50">B152-B151</f>
        <v>212</v>
      </c>
      <c r="D152" s="610">
        <f t="shared" ref="D152" si="51">(B152/B151)-1</f>
        <v>6.7535280812971443E-3</v>
      </c>
    </row>
    <row r="153" spans="1:4" x14ac:dyDescent="0.25">
      <c r="A153" s="46">
        <v>45388</v>
      </c>
      <c r="B153" s="222">
        <v>29453</v>
      </c>
      <c r="C153" s="389">
        <f t="shared" ref="C153:C159" si="52">B153-B152</f>
        <v>-2150</v>
      </c>
      <c r="D153" s="612">
        <f t="shared" ref="D153:D158" si="53">(B153/B152)-1</f>
        <v>-6.8031515995316871E-2</v>
      </c>
    </row>
    <row r="154" spans="1:4" x14ac:dyDescent="0.25">
      <c r="A154" s="46">
        <v>45395</v>
      </c>
      <c r="B154" s="222">
        <v>29423</v>
      </c>
      <c r="C154" s="389">
        <f t="shared" si="52"/>
        <v>-30</v>
      </c>
      <c r="D154" s="612">
        <f t="shared" si="53"/>
        <v>-1.0185719621090827E-3</v>
      </c>
    </row>
    <row r="155" spans="1:4" x14ac:dyDescent="0.25">
      <c r="A155" s="46">
        <v>45402</v>
      </c>
      <c r="B155" s="222">
        <v>32651</v>
      </c>
      <c r="C155" s="389">
        <f t="shared" si="52"/>
        <v>3228</v>
      </c>
      <c r="D155" s="612">
        <f t="shared" si="53"/>
        <v>0.10971009074533522</v>
      </c>
    </row>
    <row r="156" spans="1:4" x14ac:dyDescent="0.25">
      <c r="A156" s="46">
        <v>45409</v>
      </c>
      <c r="B156" s="222">
        <v>31536</v>
      </c>
      <c r="C156" s="389">
        <f t="shared" si="52"/>
        <v>-1115</v>
      </c>
      <c r="D156" s="612">
        <f t="shared" si="53"/>
        <v>-3.4149030657560253E-2</v>
      </c>
    </row>
    <row r="157" spans="1:4" x14ac:dyDescent="0.25">
      <c r="A157" s="46">
        <v>45416</v>
      </c>
      <c r="B157" s="222">
        <v>31710</v>
      </c>
      <c r="C157" s="389">
        <f t="shared" si="52"/>
        <v>174</v>
      </c>
      <c r="D157" s="612">
        <f t="shared" si="53"/>
        <v>5.517503805175128E-3</v>
      </c>
    </row>
    <row r="158" spans="1:4" x14ac:dyDescent="0.25">
      <c r="A158" s="46">
        <v>45423</v>
      </c>
      <c r="B158" s="222">
        <v>32427</v>
      </c>
      <c r="C158" s="389">
        <f t="shared" si="52"/>
        <v>717</v>
      </c>
      <c r="D158" s="612">
        <f t="shared" si="53"/>
        <v>2.261116367076621E-2</v>
      </c>
    </row>
    <row r="159" spans="1:4" x14ac:dyDescent="0.25">
      <c r="A159" s="46">
        <v>45430</v>
      </c>
      <c r="B159" s="222">
        <v>31912</v>
      </c>
      <c r="C159" s="389">
        <f t="shared" si="52"/>
        <v>-515</v>
      </c>
      <c r="D159" s="612">
        <f t="shared" ref="D159:D160" si="54">(B159/B158)-1</f>
        <v>-1.5881826872667815E-2</v>
      </c>
    </row>
    <row r="160" spans="1:4" x14ac:dyDescent="0.25">
      <c r="A160" s="46">
        <v>45437</v>
      </c>
      <c r="B160" s="222">
        <v>34708</v>
      </c>
      <c r="C160" s="389">
        <f t="shared" ref="C160:C164" si="55">B160-B159</f>
        <v>2796</v>
      </c>
      <c r="D160" s="612">
        <f t="shared" si="54"/>
        <v>8.761594384557525E-2</v>
      </c>
    </row>
    <row r="161" spans="1:4" x14ac:dyDescent="0.25">
      <c r="A161" s="46">
        <v>45444</v>
      </c>
      <c r="B161" s="222">
        <v>31257</v>
      </c>
      <c r="C161" s="389">
        <f t="shared" si="55"/>
        <v>-3451</v>
      </c>
      <c r="D161" s="612">
        <f t="shared" ref="D161:D164" si="56">(B161/B160)-1</f>
        <v>-9.9429526333986384E-2</v>
      </c>
    </row>
    <row r="162" spans="1:4" x14ac:dyDescent="0.25">
      <c r="A162" s="46">
        <v>45451</v>
      </c>
      <c r="B162" s="222">
        <v>31264</v>
      </c>
      <c r="C162" s="389">
        <f t="shared" si="55"/>
        <v>7</v>
      </c>
      <c r="D162" s="612">
        <f t="shared" si="56"/>
        <v>2.2394983523699175E-4</v>
      </c>
    </row>
    <row r="163" spans="1:4" x14ac:dyDescent="0.25">
      <c r="A163" s="46">
        <v>45458</v>
      </c>
      <c r="B163" s="222">
        <v>33520</v>
      </c>
      <c r="C163" s="389">
        <f t="shared" si="55"/>
        <v>2256</v>
      </c>
      <c r="D163" s="612">
        <f t="shared" si="56"/>
        <v>7.2159672466734825E-2</v>
      </c>
    </row>
    <row r="164" spans="1:4" x14ac:dyDescent="0.25">
      <c r="A164" s="46">
        <v>45465</v>
      </c>
      <c r="B164" s="222">
        <v>33578</v>
      </c>
      <c r="C164" s="389">
        <f t="shared" si="55"/>
        <v>58</v>
      </c>
      <c r="D164" s="612">
        <f t="shared" si="56"/>
        <v>1.7303102625298994E-3</v>
      </c>
    </row>
    <row r="165" spans="1:4" x14ac:dyDescent="0.25">
      <c r="A165" s="46">
        <v>45472</v>
      </c>
      <c r="B165" s="222">
        <v>33728</v>
      </c>
      <c r="C165" s="389">
        <f t="shared" ref="C165:C168" si="57">B165-B164</f>
        <v>150</v>
      </c>
      <c r="D165" s="612">
        <f t="shared" ref="D165:D168" si="58">(B165/B164)-1</f>
        <v>4.4672106736554085E-3</v>
      </c>
    </row>
    <row r="166" spans="1:4" x14ac:dyDescent="0.25">
      <c r="A166" s="46">
        <v>45479</v>
      </c>
      <c r="B166" s="222">
        <v>33926</v>
      </c>
      <c r="C166" s="389">
        <f t="shared" si="57"/>
        <v>198</v>
      </c>
      <c r="D166" s="612">
        <f t="shared" si="58"/>
        <v>5.870493358633766E-3</v>
      </c>
    </row>
    <row r="167" spans="1:4" x14ac:dyDescent="0.25">
      <c r="A167" s="46">
        <v>45486</v>
      </c>
      <c r="B167" s="222">
        <v>32183</v>
      </c>
      <c r="C167" s="389">
        <f t="shared" si="57"/>
        <v>-1743</v>
      </c>
      <c r="D167" s="612">
        <f t="shared" si="58"/>
        <v>-5.1376525378765581E-2</v>
      </c>
    </row>
    <row r="168" spans="1:4" x14ac:dyDescent="0.25">
      <c r="A168" s="46">
        <v>45493</v>
      </c>
      <c r="B168" s="222">
        <v>35238</v>
      </c>
      <c r="C168" s="389">
        <f t="shared" si="57"/>
        <v>3055</v>
      </c>
      <c r="D168" s="612">
        <f t="shared" si="58"/>
        <v>9.4925892551968483E-2</v>
      </c>
    </row>
    <row r="169" spans="1:4" x14ac:dyDescent="0.25">
      <c r="A169" s="46">
        <v>45500</v>
      </c>
      <c r="B169" s="222">
        <v>33518</v>
      </c>
      <c r="C169" s="389">
        <f t="shared" ref="C169:C173" si="59">B169-B168</f>
        <v>-1720</v>
      </c>
      <c r="D169" s="612">
        <f t="shared" ref="D169:D173" si="60">(B169/B168)-1</f>
        <v>-4.8810942732277707E-2</v>
      </c>
    </row>
    <row r="170" spans="1:4" x14ac:dyDescent="0.25">
      <c r="A170" s="46">
        <v>45507</v>
      </c>
      <c r="B170" s="222">
        <v>33399</v>
      </c>
      <c r="C170" s="389">
        <f t="shared" si="59"/>
        <v>-119</v>
      </c>
      <c r="D170" s="612">
        <f t="shared" si="60"/>
        <v>-3.5503311653439784E-3</v>
      </c>
    </row>
    <row r="171" spans="1:4" x14ac:dyDescent="0.25">
      <c r="A171" s="46">
        <v>45514</v>
      </c>
      <c r="B171" s="222">
        <v>33173</v>
      </c>
      <c r="C171" s="389">
        <f t="shared" si="59"/>
        <v>-226</v>
      </c>
      <c r="D171" s="612">
        <f t="shared" si="60"/>
        <v>-6.7666696607683319E-3</v>
      </c>
    </row>
    <row r="172" spans="1:4" x14ac:dyDescent="0.25">
      <c r="A172" s="46">
        <v>45521</v>
      </c>
      <c r="B172" s="222">
        <v>32241</v>
      </c>
      <c r="C172" s="389">
        <f t="shared" si="59"/>
        <v>-932</v>
      </c>
      <c r="D172" s="612">
        <f t="shared" si="60"/>
        <v>-2.809513761191329E-2</v>
      </c>
    </row>
    <row r="173" spans="1:4" x14ac:dyDescent="0.25">
      <c r="A173" s="46">
        <v>45528</v>
      </c>
      <c r="B173" s="222">
        <v>31926</v>
      </c>
      <c r="C173" s="389">
        <f t="shared" si="59"/>
        <v>-315</v>
      </c>
      <c r="D173" s="612">
        <f t="shared" si="60"/>
        <v>-9.7701684190937277E-3</v>
      </c>
    </row>
    <row r="174" spans="1:4" x14ac:dyDescent="0.25">
      <c r="A174" s="46">
        <v>45535</v>
      </c>
      <c r="B174" s="222">
        <v>33107</v>
      </c>
      <c r="C174" s="389">
        <f t="shared" ref="C174:C178" si="61">B174-B173</f>
        <v>1181</v>
      </c>
      <c r="D174" s="612">
        <f t="shared" ref="D174:D178" si="62">(B174/B173)-1</f>
        <v>3.6991793522520799E-2</v>
      </c>
    </row>
    <row r="175" spans="1:4" x14ac:dyDescent="0.25">
      <c r="A175" s="46">
        <v>45542</v>
      </c>
      <c r="B175" s="222">
        <v>30089</v>
      </c>
      <c r="C175" s="389">
        <f t="shared" si="61"/>
        <v>-3018</v>
      </c>
      <c r="D175" s="612">
        <f t="shared" si="62"/>
        <v>-9.1158969402241219E-2</v>
      </c>
    </row>
    <row r="176" spans="1:4" x14ac:dyDescent="0.25">
      <c r="A176" s="46">
        <v>45549</v>
      </c>
      <c r="B176" s="222">
        <v>29100</v>
      </c>
      <c r="C176" s="389">
        <f t="shared" si="61"/>
        <v>-989</v>
      </c>
      <c r="D176" s="612">
        <f t="shared" si="62"/>
        <v>-3.2869154840639458E-2</v>
      </c>
    </row>
    <row r="177" spans="1:4" x14ac:dyDescent="0.25">
      <c r="A177" s="46">
        <v>45556</v>
      </c>
      <c r="B177" s="222">
        <v>28364</v>
      </c>
      <c r="C177" s="389">
        <f t="shared" si="61"/>
        <v>-736</v>
      </c>
      <c r="D177" s="612">
        <f t="shared" si="62"/>
        <v>-2.5292096219931226E-2</v>
      </c>
    </row>
    <row r="178" spans="1:4" x14ac:dyDescent="0.25">
      <c r="A178" s="46">
        <v>45563</v>
      </c>
      <c r="B178" s="222">
        <v>27299</v>
      </c>
      <c r="C178" s="389">
        <f t="shared" si="61"/>
        <v>-1065</v>
      </c>
      <c r="D178" s="612">
        <f t="shared" si="62"/>
        <v>-3.7547595543646839E-2</v>
      </c>
    </row>
    <row r="179" spans="1:4" x14ac:dyDescent="0.25">
      <c r="A179" s="46">
        <v>45570</v>
      </c>
      <c r="B179" s="222">
        <v>27144</v>
      </c>
      <c r="C179" s="389">
        <f t="shared" ref="C179:C182" si="63">B179-B178</f>
        <v>-155</v>
      </c>
      <c r="D179" s="612">
        <f t="shared" ref="D179:D182" si="64">(B179/B178)-1</f>
        <v>-5.6778636580094854E-3</v>
      </c>
    </row>
    <row r="180" spans="1:4" x14ac:dyDescent="0.25">
      <c r="A180" s="46">
        <v>45577</v>
      </c>
      <c r="B180" s="222">
        <v>27346</v>
      </c>
      <c r="C180" s="389">
        <f t="shared" si="63"/>
        <v>202</v>
      </c>
      <c r="D180" s="612">
        <f t="shared" si="64"/>
        <v>7.4417919245506337E-3</v>
      </c>
    </row>
    <row r="181" spans="1:4" x14ac:dyDescent="0.25">
      <c r="A181" s="46">
        <v>45584</v>
      </c>
      <c r="B181" s="222">
        <v>29506</v>
      </c>
      <c r="C181" s="389">
        <f t="shared" si="63"/>
        <v>2160</v>
      </c>
      <c r="D181" s="612">
        <f t="shared" si="64"/>
        <v>7.898778614788271E-2</v>
      </c>
    </row>
    <row r="182" spans="1:4" x14ac:dyDescent="0.25">
      <c r="A182" s="46">
        <v>45591</v>
      </c>
      <c r="B182" s="222">
        <v>28590</v>
      </c>
      <c r="C182" s="389">
        <f t="shared" si="63"/>
        <v>-916</v>
      </c>
      <c r="D182" s="612">
        <f t="shared" si="64"/>
        <v>-3.1044533315257916E-2</v>
      </c>
    </row>
    <row r="183" spans="1:4" x14ac:dyDescent="0.25">
      <c r="A183" s="46">
        <v>45598</v>
      </c>
      <c r="B183" s="222">
        <v>28152</v>
      </c>
      <c r="C183" s="389">
        <f t="shared" ref="C183:C187" si="65">B183-B182</f>
        <v>-438</v>
      </c>
      <c r="D183" s="612">
        <f t="shared" ref="D183:D187" si="66">(B183/B182)-1</f>
        <v>-1.5320041972717746E-2</v>
      </c>
    </row>
    <row r="184" spans="1:4" x14ac:dyDescent="0.25">
      <c r="A184" s="46">
        <v>45605</v>
      </c>
      <c r="B184" s="222">
        <v>29328</v>
      </c>
      <c r="C184" s="389">
        <f t="shared" si="65"/>
        <v>1176</v>
      </c>
      <c r="D184" s="612">
        <f t="shared" si="66"/>
        <v>4.1773231031543068E-2</v>
      </c>
    </row>
    <row r="185" spans="1:4" x14ac:dyDescent="0.25">
      <c r="A185" s="46">
        <v>45612</v>
      </c>
      <c r="B185" s="222">
        <v>29105</v>
      </c>
      <c r="C185" s="389">
        <f t="shared" si="65"/>
        <v>-223</v>
      </c>
      <c r="D185" s="612">
        <f t="shared" si="66"/>
        <v>-7.6036552100381405E-3</v>
      </c>
    </row>
    <row r="186" spans="1:4" x14ac:dyDescent="0.25">
      <c r="A186" s="46">
        <v>45619</v>
      </c>
      <c r="B186" s="222">
        <v>28836</v>
      </c>
      <c r="C186" s="389">
        <f t="shared" si="65"/>
        <v>-269</v>
      </c>
      <c r="D186" s="612">
        <f t="shared" si="66"/>
        <v>-9.2423982133653659E-3</v>
      </c>
    </row>
    <row r="187" spans="1:4" x14ac:dyDescent="0.25">
      <c r="A187" s="46">
        <v>45626</v>
      </c>
      <c r="B187" s="222">
        <v>29854</v>
      </c>
      <c r="C187" s="389">
        <f t="shared" si="65"/>
        <v>1018</v>
      </c>
      <c r="D187" s="612">
        <f t="shared" si="66"/>
        <v>3.5303093355527837E-2</v>
      </c>
    </row>
    <row r="188" spans="1:4" x14ac:dyDescent="0.25">
      <c r="A188" s="46">
        <v>45633</v>
      </c>
      <c r="B188" s="222">
        <v>26753</v>
      </c>
      <c r="C188" s="389">
        <f t="shared" ref="C188:C192" si="67">B188-B187</f>
        <v>-3101</v>
      </c>
      <c r="D188" s="612">
        <f t="shared" ref="D188:D192" si="68">(B188/B187)-1</f>
        <v>-0.10387217793260539</v>
      </c>
    </row>
    <row r="189" spans="1:4" x14ac:dyDescent="0.25">
      <c r="A189" s="46">
        <v>45640</v>
      </c>
      <c r="B189" s="222">
        <v>28705</v>
      </c>
      <c r="C189" s="389">
        <f t="shared" si="67"/>
        <v>1952</v>
      </c>
      <c r="D189" s="612">
        <f t="shared" si="68"/>
        <v>7.2963779763017156E-2</v>
      </c>
    </row>
    <row r="190" spans="1:4" x14ac:dyDescent="0.25">
      <c r="A190" s="46">
        <v>45647</v>
      </c>
      <c r="B190" s="222">
        <v>28773</v>
      </c>
      <c r="C190" s="389">
        <f t="shared" si="67"/>
        <v>68</v>
      </c>
      <c r="D190" s="612">
        <f t="shared" si="68"/>
        <v>2.3689252743424039E-3</v>
      </c>
    </row>
    <row r="191" spans="1:4" x14ac:dyDescent="0.25">
      <c r="A191" s="46">
        <v>45654</v>
      </c>
      <c r="B191" s="222">
        <v>30821</v>
      </c>
      <c r="C191" s="389">
        <f t="shared" si="67"/>
        <v>2048</v>
      </c>
      <c r="D191" s="612">
        <f t="shared" si="68"/>
        <v>7.117784033642649E-2</v>
      </c>
    </row>
    <row r="192" spans="1:4" x14ac:dyDescent="0.25">
      <c r="A192" s="46">
        <v>45661</v>
      </c>
      <c r="B192" s="222">
        <v>28987</v>
      </c>
      <c r="C192" s="389">
        <f t="shared" si="67"/>
        <v>-1834</v>
      </c>
      <c r="D192" s="612">
        <f t="shared" si="68"/>
        <v>-5.9504883034294798E-2</v>
      </c>
    </row>
    <row r="193" spans="1:4" x14ac:dyDescent="0.25">
      <c r="A193" s="46">
        <v>45668</v>
      </c>
      <c r="B193" s="222">
        <v>28371</v>
      </c>
      <c r="C193" s="389">
        <f t="shared" ref="C193:C198" si="69">B193-B192</f>
        <v>-616</v>
      </c>
      <c r="D193" s="612">
        <f t="shared" ref="D193:D198" si="70">(B193/B192)-1</f>
        <v>-2.1250905578362733E-2</v>
      </c>
    </row>
    <row r="194" spans="1:4" x14ac:dyDescent="0.25">
      <c r="A194" s="46">
        <v>45675</v>
      </c>
      <c r="B194" s="222">
        <v>36824</v>
      </c>
      <c r="C194" s="389">
        <f t="shared" si="69"/>
        <v>8453</v>
      </c>
      <c r="D194" s="612">
        <f t="shared" si="70"/>
        <v>0.2979450847696592</v>
      </c>
    </row>
    <row r="195" spans="1:4" x14ac:dyDescent="0.25">
      <c r="A195" s="46">
        <v>45682</v>
      </c>
      <c r="B195" s="222">
        <v>34620</v>
      </c>
      <c r="C195" s="389">
        <f t="shared" si="69"/>
        <v>-2204</v>
      </c>
      <c r="D195" s="612">
        <f t="shared" si="70"/>
        <v>-5.9852270258527018E-2</v>
      </c>
    </row>
    <row r="196" spans="1:4" x14ac:dyDescent="0.25">
      <c r="A196" s="46">
        <v>45689</v>
      </c>
      <c r="B196" s="222">
        <v>34053</v>
      </c>
      <c r="C196" s="389">
        <f t="shared" si="69"/>
        <v>-567</v>
      </c>
      <c r="D196" s="612">
        <f t="shared" si="70"/>
        <v>-1.6377816291161196E-2</v>
      </c>
    </row>
    <row r="197" spans="1:4" x14ac:dyDescent="0.25">
      <c r="A197" s="46">
        <v>45696</v>
      </c>
      <c r="B197" s="222">
        <v>34134</v>
      </c>
      <c r="C197" s="389">
        <f t="shared" si="69"/>
        <v>81</v>
      </c>
      <c r="D197" s="612">
        <f t="shared" si="70"/>
        <v>2.3786450532992109E-3</v>
      </c>
    </row>
    <row r="198" spans="1:4" x14ac:dyDescent="0.25">
      <c r="A198" s="46">
        <v>45703</v>
      </c>
      <c r="B198" s="222">
        <v>37935</v>
      </c>
      <c r="C198" s="389">
        <f t="shared" si="69"/>
        <v>3801</v>
      </c>
      <c r="D198" s="612">
        <f t="shared" si="70"/>
        <v>0.11135524696783272</v>
      </c>
    </row>
    <row r="199" spans="1:4" x14ac:dyDescent="0.25">
      <c r="A199" s="46">
        <v>45710</v>
      </c>
      <c r="B199" s="222">
        <v>35450</v>
      </c>
      <c r="C199" s="389">
        <f t="shared" ref="C199:C204" si="71">B199-B198</f>
        <v>-2485</v>
      </c>
      <c r="D199" s="612">
        <f t="shared" ref="D199:D204" si="72">(B199/B198)-1</f>
        <v>-6.5506787926716714E-2</v>
      </c>
    </row>
    <row r="200" spans="1:4" x14ac:dyDescent="0.25">
      <c r="A200" s="46">
        <v>45717</v>
      </c>
      <c r="B200" s="222">
        <v>33726</v>
      </c>
      <c r="C200" s="389">
        <f t="shared" si="71"/>
        <v>-1724</v>
      </c>
      <c r="D200" s="612">
        <f t="shared" si="72"/>
        <v>-4.863187588152329E-2</v>
      </c>
    </row>
    <row r="201" spans="1:4" x14ac:dyDescent="0.25">
      <c r="A201" s="46">
        <v>45724</v>
      </c>
      <c r="B201" s="222">
        <v>32084</v>
      </c>
      <c r="C201" s="389">
        <f t="shared" si="71"/>
        <v>-1642</v>
      </c>
      <c r="D201" s="612">
        <f t="shared" si="72"/>
        <v>-4.8686473344007553E-2</v>
      </c>
    </row>
    <row r="202" spans="1:4" x14ac:dyDescent="0.25">
      <c r="A202" s="46">
        <v>45731</v>
      </c>
      <c r="B202" s="222">
        <v>32660</v>
      </c>
      <c r="C202" s="389">
        <f t="shared" si="71"/>
        <v>576</v>
      </c>
      <c r="D202" s="612">
        <f t="shared" si="72"/>
        <v>1.7952873706520434E-2</v>
      </c>
    </row>
    <row r="203" spans="1:4" x14ac:dyDescent="0.25">
      <c r="A203" s="46">
        <v>45738</v>
      </c>
      <c r="B203" s="222">
        <v>32006</v>
      </c>
      <c r="C203" s="389">
        <f t="shared" si="71"/>
        <v>-654</v>
      </c>
      <c r="D203" s="612">
        <f t="shared" si="72"/>
        <v>-2.0024494794856129E-2</v>
      </c>
    </row>
    <row r="204" spans="1:4" x14ac:dyDescent="0.25">
      <c r="A204" s="46">
        <v>45745</v>
      </c>
      <c r="B204" s="222">
        <v>31930</v>
      </c>
      <c r="C204" s="389">
        <f t="shared" si="71"/>
        <v>-76</v>
      </c>
      <c r="D204" s="612">
        <f t="shared" si="72"/>
        <v>-2.3745547709804748E-3</v>
      </c>
    </row>
    <row r="205" spans="1:4" x14ac:dyDescent="0.25">
      <c r="A205" s="46">
        <v>45752</v>
      </c>
      <c r="B205" s="222">
        <v>30518</v>
      </c>
      <c r="C205" s="389">
        <f t="shared" ref="C205:C211" si="73">B205-B204</f>
        <v>-1412</v>
      </c>
      <c r="D205" s="612">
        <f t="shared" ref="D205:D211" si="74">(B205/B204)-1</f>
        <v>-4.4221735045411825E-2</v>
      </c>
    </row>
    <row r="206" spans="1:4" x14ac:dyDescent="0.25">
      <c r="A206" s="46">
        <v>45759</v>
      </c>
      <c r="B206" s="222">
        <v>30246</v>
      </c>
      <c r="C206" s="389">
        <f t="shared" si="73"/>
        <v>-272</v>
      </c>
      <c r="D206" s="612">
        <f t="shared" si="74"/>
        <v>-8.9127727898289377E-3</v>
      </c>
    </row>
    <row r="207" spans="1:4" x14ac:dyDescent="0.25">
      <c r="A207" s="46">
        <v>45766</v>
      </c>
      <c r="B207" s="222">
        <v>32233</v>
      </c>
      <c r="C207" s="389">
        <f t="shared" si="73"/>
        <v>1987</v>
      </c>
      <c r="D207" s="612">
        <f t="shared" si="74"/>
        <v>6.569463730741254E-2</v>
      </c>
    </row>
    <row r="208" spans="1:4" x14ac:dyDescent="0.25">
      <c r="A208" s="46">
        <v>45773</v>
      </c>
      <c r="B208" s="222">
        <v>29571</v>
      </c>
      <c r="C208" s="389">
        <f t="shared" si="73"/>
        <v>-2662</v>
      </c>
      <c r="D208" s="612">
        <f t="shared" si="74"/>
        <v>-8.2586169453665481E-2</v>
      </c>
    </row>
    <row r="209" spans="1:4" x14ac:dyDescent="0.25">
      <c r="A209" s="227">
        <v>45780</v>
      </c>
      <c r="B209" s="228">
        <v>28686</v>
      </c>
      <c r="C209" s="394">
        <f t="shared" si="73"/>
        <v>-885</v>
      </c>
      <c r="D209" s="615">
        <f t="shared" si="74"/>
        <v>-2.9927969970579338E-2</v>
      </c>
    </row>
    <row r="210" spans="1:4" x14ac:dyDescent="0.25">
      <c r="A210" s="46">
        <v>45787</v>
      </c>
      <c r="B210" s="668">
        <v>29521</v>
      </c>
      <c r="C210" s="389">
        <f t="shared" si="73"/>
        <v>835</v>
      </c>
      <c r="D210" s="612">
        <f t="shared" si="74"/>
        <v>2.9108275813986006E-2</v>
      </c>
    </row>
    <row r="211" spans="1:4" x14ac:dyDescent="0.25">
      <c r="A211" s="46">
        <v>45794</v>
      </c>
      <c r="B211" s="668">
        <v>29305</v>
      </c>
      <c r="C211" s="389">
        <f t="shared" si="73"/>
        <v>-216</v>
      </c>
      <c r="D211" s="612">
        <f t="shared" si="74"/>
        <v>-7.3168253107956938E-3</v>
      </c>
    </row>
    <row r="212" spans="1:4" x14ac:dyDescent="0.25">
      <c r="A212" s="46">
        <v>45801</v>
      </c>
      <c r="B212" s="668">
        <v>32201</v>
      </c>
      <c r="C212" s="389">
        <f t="shared" ref="C212:C217" si="75">B212-B211</f>
        <v>2896</v>
      </c>
      <c r="D212" s="612">
        <f t="shared" ref="D212:D217" si="76">(B212/B211)-1</f>
        <v>9.8822726497184821E-2</v>
      </c>
    </row>
    <row r="213" spans="1:4" x14ac:dyDescent="0.25">
      <c r="A213" s="46">
        <v>45808</v>
      </c>
      <c r="B213" s="668">
        <v>29885</v>
      </c>
      <c r="C213" s="389">
        <f t="shared" si="75"/>
        <v>-2316</v>
      </c>
      <c r="D213" s="612">
        <f t="shared" si="76"/>
        <v>-7.1923232197757869E-2</v>
      </c>
    </row>
    <row r="214" spans="1:4" x14ac:dyDescent="0.25">
      <c r="A214" s="227">
        <v>45815</v>
      </c>
      <c r="B214" s="668">
        <v>29328</v>
      </c>
      <c r="C214" s="389">
        <f t="shared" si="75"/>
        <v>-557</v>
      </c>
      <c r="D214" s="612">
        <f t="shared" si="76"/>
        <v>-1.8638112765601456E-2</v>
      </c>
    </row>
    <row r="215" spans="1:4" x14ac:dyDescent="0.25">
      <c r="A215" s="46">
        <v>45822</v>
      </c>
      <c r="B215" s="668">
        <v>31982</v>
      </c>
      <c r="C215" s="389">
        <f t="shared" si="75"/>
        <v>2654</v>
      </c>
      <c r="D215" s="612">
        <f t="shared" si="76"/>
        <v>9.0493726132023999E-2</v>
      </c>
    </row>
    <row r="216" spans="1:4" x14ac:dyDescent="0.25">
      <c r="A216" s="46">
        <v>45829</v>
      </c>
      <c r="B216" s="668">
        <v>32631</v>
      </c>
      <c r="C216" s="389">
        <f t="shared" si="75"/>
        <v>649</v>
      </c>
      <c r="D216" s="612">
        <f t="shared" si="76"/>
        <v>2.029266462385082E-2</v>
      </c>
    </row>
    <row r="217" spans="1:4" x14ac:dyDescent="0.25">
      <c r="A217" s="46">
        <v>45836</v>
      </c>
      <c r="B217" s="668">
        <v>32102</v>
      </c>
      <c r="C217" s="389">
        <f t="shared" si="75"/>
        <v>-529</v>
      </c>
      <c r="D217" s="612">
        <f t="shared" si="76"/>
        <v>-1.621157794735073E-2</v>
      </c>
    </row>
    <row r="218" spans="1:4" x14ac:dyDescent="0.25">
      <c r="A218" s="227">
        <v>45843</v>
      </c>
      <c r="B218" s="668">
        <v>32901</v>
      </c>
      <c r="C218" s="389">
        <f t="shared" ref="C218" si="77">B218-B217</f>
        <v>799</v>
      </c>
      <c r="D218" s="612">
        <f t="shared" ref="D218" si="78">(B218/B217)-1</f>
        <v>2.4889414989720304E-2</v>
      </c>
    </row>
    <row r="219" spans="1:4" x14ac:dyDescent="0.25">
      <c r="A219" s="41" t="s">
        <v>136</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Definitions</vt:lpstr>
      <vt:lpstr> Claims Filed</vt:lpstr>
      <vt:lpstr>Claims Paid</vt:lpstr>
      <vt:lpstr>Benefits Paid</vt:lpstr>
      <vt:lpstr> Ineligible Claims</vt:lpstr>
      <vt:lpstr>Claimants Pending EDD Action</vt:lpstr>
      <vt:lpstr>Waiting for Claimant Certificat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Unemployment-Insurance-Claims-Data</dc:title>
  <dc:creator>E. D. D. Employment Development Department State of California</dc:creator>
  <cp:lastModifiedBy>Weaver, Randall@EDD</cp:lastModifiedBy>
  <dcterms:created xsi:type="dcterms:W3CDTF">2020-09-22T14:55:00Z</dcterms:created>
  <dcterms:modified xsi:type="dcterms:W3CDTF">2025-07-09T23:22:25Z</dcterms:modified>
</cp:coreProperties>
</file>